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.murzabekov\Downloads\"/>
    </mc:Choice>
  </mc:AlternateContent>
  <bookViews>
    <workbookView xWindow="0" yWindow="0" windowWidth="28800" windowHeight="11700"/>
  </bookViews>
  <sheets>
    <sheet name="перечень ТРУ" sheetId="1" r:id="rId1"/>
    <sheet name="Лист1" sheetId="2" state="hidden" r:id="rId2"/>
    <sheet name="Лист2" sheetId="3" r:id="rId3"/>
  </sheets>
  <definedNames>
    <definedName name="_xlnm._FilterDatabase" localSheetId="0" hidden="1">'перечень ТРУ'!$B$9:$X$75</definedName>
  </definedNames>
  <calcPr calcId="162913"/>
</workbook>
</file>

<file path=xl/calcChain.xml><?xml version="1.0" encoding="utf-8"?>
<calcChain xmlns="http://schemas.openxmlformats.org/spreadsheetml/2006/main">
  <c r="T72" i="1" l="1"/>
  <c r="T70" i="1" l="1"/>
  <c r="S34" i="1" l="1"/>
  <c r="T19" i="1" l="1"/>
  <c r="T18" i="1"/>
  <c r="T58" i="1" l="1"/>
  <c r="T57" i="1"/>
  <c r="T55" i="1"/>
  <c r="T54" i="1"/>
  <c r="T53" i="1"/>
  <c r="AE98" i="3" l="1"/>
  <c r="AW67" i="3" l="1"/>
  <c r="AW76" i="3"/>
  <c r="AM66" i="3"/>
  <c r="AM67" i="3"/>
  <c r="AM68" i="3"/>
  <c r="AM69" i="3"/>
  <c r="AM70" i="3"/>
  <c r="AM71" i="3"/>
  <c r="AM72" i="3"/>
  <c r="AM73" i="3"/>
  <c r="AM74" i="3"/>
  <c r="AM75" i="3"/>
  <c r="AM76" i="3"/>
  <c r="AM77" i="3"/>
  <c r="AM78" i="3"/>
  <c r="AM79" i="3"/>
  <c r="AM80" i="3"/>
  <c r="AM81" i="3"/>
  <c r="AM82" i="3"/>
  <c r="AM83" i="3"/>
  <c r="AM84" i="3"/>
  <c r="AM85" i="3"/>
  <c r="AM86" i="3"/>
  <c r="AM87" i="3"/>
  <c r="AM88" i="3"/>
  <c r="AM89" i="3"/>
  <c r="AM90" i="3"/>
  <c r="AM91" i="3"/>
  <c r="AM92" i="3"/>
  <c r="AM93" i="3"/>
  <c r="AM94" i="3"/>
  <c r="AM95" i="3"/>
  <c r="AM96" i="3"/>
  <c r="AM65" i="3"/>
  <c r="T52" i="1" l="1"/>
  <c r="T51" i="1"/>
  <c r="T50" i="1"/>
  <c r="T49" i="1"/>
  <c r="T48" i="1"/>
  <c r="T47" i="1"/>
  <c r="T46" i="1"/>
  <c r="T45" i="1"/>
  <c r="T44" i="1"/>
  <c r="T43" i="1"/>
  <c r="Q32" i="1" l="1"/>
  <c r="S42" i="1"/>
  <c r="T42" i="1" s="1"/>
  <c r="S41" i="1"/>
  <c r="T41" i="1" s="1"/>
  <c r="T40" i="1"/>
  <c r="T39" i="1"/>
  <c r="T38" i="1"/>
  <c r="T37" i="1" l="1"/>
  <c r="T36" i="1"/>
  <c r="S35" i="1"/>
  <c r="T35" i="1" s="1"/>
  <c r="T34" i="1"/>
  <c r="T33" i="1"/>
  <c r="T32" i="1"/>
  <c r="T28" i="1" l="1"/>
  <c r="T27" i="1"/>
  <c r="T26" i="1"/>
  <c r="T25" i="1"/>
  <c r="T12" i="1" l="1"/>
  <c r="T11" i="1"/>
  <c r="T10" i="1"/>
</calcChain>
</file>

<file path=xl/sharedStrings.xml><?xml version="1.0" encoding="utf-8"?>
<sst xmlns="http://schemas.openxmlformats.org/spreadsheetml/2006/main" count="2882" uniqueCount="460">
  <si>
    <t xml:space="preserve">Перечень закупаемых ТРУ в рамках Особого порядка </t>
  </si>
  <si>
    <t>№</t>
  </si>
  <si>
    <t>Код ЕНС ТРУ</t>
  </si>
  <si>
    <t>Наименование закупаемых товаров, работ и услуг</t>
  </si>
  <si>
    <t>Краткая характеристика (описание) товаров, работ и услуг</t>
  </si>
  <si>
    <t>Дополнительная характеристика</t>
  </si>
  <si>
    <t>Способ закупок</t>
  </si>
  <si>
    <t>Прогноз местного содержания, %</t>
  </si>
  <si>
    <t>Срок осуществления закупок (планируемый месяц проведения)</t>
  </si>
  <si>
    <t>Место (адрес) осуществления закупок</t>
  </si>
  <si>
    <t>Регион, место поставки товара, выполнения работ, оказания услуг</t>
  </si>
  <si>
    <t>Условия поставки по ИНКОТЕРМС 2010</t>
  </si>
  <si>
    <t>Период поставки товаров, выполнения работ, оказания услуг</t>
  </si>
  <si>
    <t>Условия оплаты</t>
  </si>
  <si>
    <t>Единица измерения</t>
  </si>
  <si>
    <t>Кол-во, объем</t>
  </si>
  <si>
    <t>Маркетинговая цена за единицу, тенге без НДС</t>
  </si>
  <si>
    <t>Сумма, планируемая для закупок ТРУ без НДС, тенге</t>
  </si>
  <si>
    <t>Сумма, планируемая для закупки ТРУ с НДС, тенге</t>
  </si>
  <si>
    <t>Приоритет закупки</t>
  </si>
  <si>
    <t>Организатор закупки</t>
  </si>
  <si>
    <t>Заказчик</t>
  </si>
  <si>
    <t>Заявки</t>
  </si>
  <si>
    <t>351310.100.000000</t>
  </si>
  <si>
    <t>Услуги по передаче/распределению электроэнергии</t>
  </si>
  <si>
    <t xml:space="preserve">Электроснабжение объектов МГ </t>
  </si>
  <si>
    <t>ОИ</t>
  </si>
  <si>
    <t>230000000 Атырауская область</t>
  </si>
  <si>
    <t>г.Атырау</t>
  </si>
  <si>
    <t>кВт*ч</t>
  </si>
  <si>
    <t>УМГ Атырау</t>
  </si>
  <si>
    <t>Электроснабжение объектов МГ (ДКС Кашаган)</t>
  </si>
  <si>
    <t>G2024UB127</t>
  </si>
  <si>
    <t>Усл.по электроснабжению объектов АО КТГА</t>
  </si>
  <si>
    <t>G2024U0418</t>
  </si>
  <si>
    <t>Электроснабжение объектов МГ</t>
  </si>
  <si>
    <t>ОП</t>
  </si>
  <si>
    <t>73-1-3</t>
  </si>
  <si>
    <t>Карагандинская область</t>
  </si>
  <si>
    <t>С январь 2024 по декабрь 2024</t>
  </si>
  <si>
    <t>Промежуточный: 100</t>
  </si>
  <si>
    <t>АО "Интергаз Центральная Азия"</t>
  </si>
  <si>
    <t>Акмолинская область</t>
  </si>
  <si>
    <t>Идентификатор из внешней системы (необязательное поле)</t>
  </si>
  <si>
    <t>Тип действия</t>
  </si>
  <si>
    <t>Причина исключения</t>
  </si>
  <si>
    <t>Код по ЕНС ТРУ</t>
  </si>
  <si>
    <t>Краткая характеристика (описание)</t>
  </si>
  <si>
    <t>Основание проведения закупок из одного источника</t>
  </si>
  <si>
    <t>Код КАТО места осуществления закупки</t>
  </si>
  <si>
    <t>Адрес осуществления закупок</t>
  </si>
  <si>
    <t>Месяц осуществления закупок</t>
  </si>
  <si>
    <t>Страна поставки</t>
  </si>
  <si>
    <t>Код КАТО места поставки ТРУ</t>
  </si>
  <si>
    <t>Адрес поставки товара, выполнения работ, оказания услуг</t>
  </si>
  <si>
    <t>Сроки поставки товаров, выполнения работ, оказания услуг (заполнить одно из трех значений)</t>
  </si>
  <si>
    <t>Признак Рассчитать без НДС</t>
  </si>
  <si>
    <t>Текущий год</t>
  </si>
  <si>
    <t>Заполняется в случае осуществления переходящей закупки на следующий год</t>
  </si>
  <si>
    <t>БИН организатора</t>
  </si>
  <si>
    <t>Дополнительная характеристика работ и услуг</t>
  </si>
  <si>
    <t>Дополнительная характеристика товаров</t>
  </si>
  <si>
    <t>С даты подписания договора в течение</t>
  </si>
  <si>
    <t>С даты подписания договора по</t>
  </si>
  <si>
    <t>Определенный период</t>
  </si>
  <si>
    <t>Сумма, планируемая для закупок ТРУ без НДС,  тенге</t>
  </si>
  <si>
    <t>Сумма,  планируемая для закупки ТРУ с НДС,  тенге</t>
  </si>
  <si>
    <t>на казахском</t>
  </si>
  <si>
    <t>на русском</t>
  </si>
  <si>
    <t>Атрибут 1</t>
  </si>
  <si>
    <t>Атрибут 2</t>
  </si>
  <si>
    <t>Атрибут 3</t>
  </si>
  <si>
    <t>Кол-во дней</t>
  </si>
  <si>
    <t>Тип дней</t>
  </si>
  <si>
    <t>Месяц по</t>
  </si>
  <si>
    <t>Месяц с</t>
  </si>
  <si>
    <t>Предоплата, %</t>
  </si>
  <si>
    <t>Промежуточный платеж (по факту), %</t>
  </si>
  <si>
    <t>Окончательный платеж, %</t>
  </si>
  <si>
    <t>наименование</t>
  </si>
  <si>
    <t>значение на каз</t>
  </si>
  <si>
    <t>значение на рус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</si>
  <si>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</si>
  <si>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</si>
  <si>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</si>
  <si>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</si>
  <si>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</si>
  <si>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</si>
  <si>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</si>
  <si>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</si>
  <si>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</si>
  <si>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</si>
  <si>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</si>
  <si>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</si>
  <si>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</si>
  <si>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15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</si>
  <si>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</si>
  <si>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</si>
  <si>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</si>
  <si>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</si>
  <si>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</si>
  <si>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</si>
  <si>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</si>
  <si>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</si>
  <si>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</si>
  <si>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</si>
  <si>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</si>
  <si>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</si>
  <si>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</si>
  <si>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</si>
  <si>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</si>
  <si>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</si>
  <si>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</si>
  <si>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</si>
  <si>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</si>
  <si>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</si>
  <si>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</si>
  <si>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</si>
  <si>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40</t>
  </si>
  <si>
    <t>41</t>
  </si>
  <si>
    <t>42</t>
  </si>
  <si>
    <t>43</t>
  </si>
  <si>
    <t>44</t>
  </si>
  <si>
    <t>45</t>
  </si>
  <si>
    <t>46</t>
  </si>
  <si>
    <t>47</t>
  </si>
  <si>
    <t>G2024U01271202312281856271</t>
  </si>
  <si>
    <t>добавить</t>
  </si>
  <si>
    <t>59-1-17</t>
  </si>
  <si>
    <t>ОВХ</t>
  </si>
  <si>
    <t>улица З.Гумарова,94</t>
  </si>
  <si>
    <t>12.2023</t>
  </si>
  <si>
    <t>KZ</t>
  </si>
  <si>
    <t>231010000</t>
  </si>
  <si>
    <t>01.2024</t>
  </si>
  <si>
    <t>12.2024</t>
  </si>
  <si>
    <t>С НДС</t>
  </si>
  <si>
    <t>980141004945</t>
  </si>
  <si>
    <t>Магистральдық газ құбырлары объектілерін электрмен жабдықтау жөніндегі қызметтер</t>
  </si>
  <si>
    <t>Услуги по эектроснабжению объектов магистральных газопроводов</t>
  </si>
  <si>
    <t xml:space="preserve"> </t>
  </si>
  <si>
    <t>G2024U04181202312281856272</t>
  </si>
  <si>
    <t>Электр энергиясын беру/бөлу жөніндегі қызметтер</t>
  </si>
  <si>
    <t>G2024UA1271202312281856273</t>
  </si>
  <si>
    <t>G2024UA4181202312281856274</t>
  </si>
  <si>
    <t>G2024UB1271202312281856275</t>
  </si>
  <si>
    <t>GK024U01271202312282006441</t>
  </si>
  <si>
    <t>улица Гоголя, дом 34 А</t>
  </si>
  <si>
    <t>351010000</t>
  </si>
  <si>
    <t>191041014966</t>
  </si>
  <si>
    <t>GK024UA1271202312282006442</t>
  </si>
  <si>
    <t>GK024UB1271202312282006443</t>
  </si>
  <si>
    <t>GK024UC1271202312282006444</t>
  </si>
  <si>
    <t>GK024UD1271202312282006445</t>
  </si>
  <si>
    <t>GK024UE1271202312282006446</t>
  </si>
  <si>
    <t>G2024U0127</t>
  </si>
  <si>
    <t>G2024UA127</t>
  </si>
  <si>
    <t>G2024UA418</t>
  </si>
  <si>
    <t>Услуги по электроснабжению объектов АО КТГА</t>
  </si>
  <si>
    <t>Алматинская область</t>
  </si>
  <si>
    <t>-</t>
  </si>
  <si>
    <t>Жетысуйская область</t>
  </si>
  <si>
    <t xml:space="preserve">Электроснабжение АГРС "Зайсан" </t>
  </si>
  <si>
    <t>Восточно-Казахстанская область, Зайсанский район</t>
  </si>
  <si>
    <t>г.Караганда, район им.Казыбек би, ул. Гоголя, строение 34А</t>
  </si>
  <si>
    <t>351210.900.000000</t>
  </si>
  <si>
    <t>Услуги по общему энергоснабжению</t>
  </si>
  <si>
    <t>Услуги по общему энергоснабжению (электроснабжение, теплоэнергия, горячая вода)</t>
  </si>
  <si>
    <t>Электроснабжение объектов ЭХЗ АО "КазТрансГаз Аймак" по Мангистауской области</t>
  </si>
  <si>
    <t>470000000, Мангистауская область</t>
  </si>
  <si>
    <t>G7024U0418</t>
  </si>
  <si>
    <t>G7024UA418</t>
  </si>
  <si>
    <t>G7024UB418</t>
  </si>
  <si>
    <t>G7024UC418</t>
  </si>
  <si>
    <t>Электроснабжение объектов компрессорных станций и магистрального газопровода по Мангистауской области</t>
  </si>
  <si>
    <t>G7024U0127</t>
  </si>
  <si>
    <t>Электроснабжение объектов ОПП ЖЛПУ (ИПМ)</t>
  </si>
  <si>
    <t>G7024UB127</t>
  </si>
  <si>
    <t>Электроснабжение объектов ОПП ЖЛПУ (УЭС)</t>
  </si>
  <si>
    <t>Эл-снабжение объектов МГ ЭХЗ, АГРС</t>
  </si>
  <si>
    <t>100</t>
  </si>
  <si>
    <t>G7024UC127</t>
  </si>
  <si>
    <t>г.Алматы, улица Байзакова, 280</t>
  </si>
  <si>
    <t>Мангистауская область, город Актау, 12 микрорайон, здание 74</t>
  </si>
  <si>
    <t>УМГ «Караганда»</t>
  </si>
  <si>
    <t>УМГ "Алматы"</t>
  </si>
  <si>
    <t>УМГ "Актау"</t>
  </si>
  <si>
    <t xml:space="preserve">Основание </t>
  </si>
  <si>
    <t>G7024U01271202312282035541</t>
  </si>
  <si>
    <t>город Актау, 12 микрорайон, здание 79/4</t>
  </si>
  <si>
    <t>471010000</t>
  </si>
  <si>
    <t>081141004731</t>
  </si>
  <si>
    <t>G7024U04181202312282035542</t>
  </si>
  <si>
    <t>G7024UA4181202312282035543</t>
  </si>
  <si>
    <t>G7024UB1271202312282035544</t>
  </si>
  <si>
    <t>G7024UB4181202312282035545</t>
  </si>
  <si>
    <t>G7024UC1271202312282035546</t>
  </si>
  <si>
    <t>G7024UC4181202312282035547</t>
  </si>
  <si>
    <t>Усл.по электроснабжению объектов МГ</t>
  </si>
  <si>
    <t>АО "Интергаз Центральная Азия" филиал УМГ «Тараз»</t>
  </si>
  <si>
    <t>Жамбылская, Алматинская, Шымкентская область.</t>
  </si>
  <si>
    <t>Промежуточный 100</t>
  </si>
  <si>
    <t>услуга</t>
  </si>
  <si>
    <t>G8024U0127   G8024UB127   G4024UR127  GS024U0127</t>
  </si>
  <si>
    <t>Жамбылская область,</t>
  </si>
  <si>
    <t>G8024UA127</t>
  </si>
  <si>
    <t>Жамбылская область</t>
  </si>
  <si>
    <t>G8024U0418 G8024UA418 G8024UB418 G8024UC418 G8024UD418 G8024UE418 G8024UF418 G8024UG418 G8024UH418</t>
  </si>
  <si>
    <t>УМГ "Тараз"</t>
  </si>
  <si>
    <t>G8024U0127</t>
  </si>
  <si>
    <t xml:space="preserve">G8024UB127  </t>
  </si>
  <si>
    <t>G4024UR127</t>
  </si>
  <si>
    <t>GS024U0127</t>
  </si>
  <si>
    <t xml:space="preserve">G8024U0418 </t>
  </si>
  <si>
    <t>G8024UA418</t>
  </si>
  <si>
    <t>G8024UB418</t>
  </si>
  <si>
    <t>G8024UC418</t>
  </si>
  <si>
    <t>G8024UD418</t>
  </si>
  <si>
    <t>G8024UE418</t>
  </si>
  <si>
    <t>G8024UF418</t>
  </si>
  <si>
    <t>G8024UG418</t>
  </si>
  <si>
    <t>G8024UH418</t>
  </si>
  <si>
    <t>G4024UR1271202312282139091</t>
  </si>
  <si>
    <t>улица Койгельды,177</t>
  </si>
  <si>
    <t>311010000</t>
  </si>
  <si>
    <t>110141014625</t>
  </si>
  <si>
    <t>G8024U01271202312282139092</t>
  </si>
  <si>
    <t>G8024U04181202312282139093</t>
  </si>
  <si>
    <t>G8024UA4181202312282139094</t>
  </si>
  <si>
    <t>G8024UB1271202312282139095</t>
  </si>
  <si>
    <t>G8024UB4181202312282139096</t>
  </si>
  <si>
    <t>G8024UC4181202312282139097</t>
  </si>
  <si>
    <t>G8024UD4181202312282139098</t>
  </si>
  <si>
    <t>G8024UE4181202312282139099</t>
  </si>
  <si>
    <t>G8024UF41812023122821390910</t>
  </si>
  <si>
    <t>G8024UG41812023122821390911</t>
  </si>
  <si>
    <t>G8024UH41812023122821390912</t>
  </si>
  <si>
    <t>GS024U012712023122821390913</t>
  </si>
  <si>
    <t>г.Актобе, ул. Есет-батыра, 39</t>
  </si>
  <si>
    <t>Актюбинская область</t>
  </si>
  <si>
    <t>G3024U0418</t>
  </si>
  <si>
    <t>G3024U0127</t>
  </si>
  <si>
    <t>Актюбинская область, Мугалжарский район, Вахтовый поселок Жанажол</t>
  </si>
  <si>
    <t>G3024UB127</t>
  </si>
  <si>
    <t>Актюбинская область, Мугалжарский район, Кайындинский с.о., с.Кайынды</t>
  </si>
  <si>
    <t>G3024UA127</t>
  </si>
  <si>
    <t>Электроснабжение КС-1А Устюрт</t>
  </si>
  <si>
    <t>Актюбинская область, Байганинский район</t>
  </si>
  <si>
    <t>G3024UC127</t>
  </si>
  <si>
    <t>Актюбинская область, Мугалжарский район</t>
  </si>
  <si>
    <t>G3024UD127</t>
  </si>
  <si>
    <t>УМГ "Актобе"</t>
  </si>
  <si>
    <t>G3024U01271202312282202451</t>
  </si>
  <si>
    <t>улица Тлеу батыра, 10</t>
  </si>
  <si>
    <t>151010000</t>
  </si>
  <si>
    <t>971141002830</t>
  </si>
  <si>
    <t>G3024U04181202312282202452</t>
  </si>
  <si>
    <t>G3024UA1271202312282202453</t>
  </si>
  <si>
    <t>G3024UB1271202312282202454</t>
  </si>
  <si>
    <t>G3024UC1271202312282202455</t>
  </si>
  <si>
    <t>G3024UD1271202312282202456</t>
  </si>
  <si>
    <t>г.Уральск, ул. Дины Нурпейсовой, 17/6</t>
  </si>
  <si>
    <t>Западно-Казахстанская область</t>
  </si>
  <si>
    <t>С даты подписания договора по декабрь 2024 года</t>
  </si>
  <si>
    <t>G1024UA418</t>
  </si>
  <si>
    <t>Западно-Казахстанская область, Зеленовский район, Трекинский с.о., с.Hовенькое, филиал «УМГ «Уральск», Уральское ЛПУ</t>
  </si>
  <si>
    <t>G1024U0127</t>
  </si>
  <si>
    <t>Западно-Казахстанская область, Таскалинский район, Амагельдинский с.о., с.Чижа 1, филиал «УМГ «Уральск», Чижинское ЛПУ</t>
  </si>
  <si>
    <t>Западно-Казахстанская область, Жангалинский район, Жанакалинский с.о., с.Жангала, ул. Бирлик, 34, филиал «УМГ «Уральск», Джангалинское ЛПУ</t>
  </si>
  <si>
    <t>УМГ "Уральск"</t>
  </si>
  <si>
    <t>G1024U01271202312282232091</t>
  </si>
  <si>
    <t>улица Д.Нурпеисовой, 17/6</t>
  </si>
  <si>
    <t>271010000</t>
  </si>
  <si>
    <t>971241004860</t>
  </si>
  <si>
    <t>G1024UA1271202312282232092</t>
  </si>
  <si>
    <t>G1024UA4181202312282232093</t>
  </si>
  <si>
    <t>G1024U0418</t>
  </si>
  <si>
    <t>G7024UA127</t>
  </si>
  <si>
    <t>Электроэнергия СКЗ Аральск</t>
  </si>
  <si>
    <t>г.Кызылорда, микрорайон Арай, улица Сердалы Бекшораулы, здание 1</t>
  </si>
  <si>
    <t>Кызылординская область</t>
  </si>
  <si>
    <t>G6024UA418</t>
  </si>
  <si>
    <t>Электроэнергия СКЗ Айтеке Би</t>
  </si>
  <si>
    <t>G6024UB418</t>
  </si>
  <si>
    <t>Электроэнергия СКЗ ДТОО Кызылорда</t>
  </si>
  <si>
    <t>G6024U0418</t>
  </si>
  <si>
    <t>Электроэнергия СКЗ Жанакорган</t>
  </si>
  <si>
    <t>G6024UC418</t>
  </si>
  <si>
    <t>Электроэнергия СКЗ Шиели</t>
  </si>
  <si>
    <t>G6024UD418</t>
  </si>
  <si>
    <t>Электроэнергия СКЗ Байконур</t>
  </si>
  <si>
    <t>G6024UE418</t>
  </si>
  <si>
    <t>Электроэнергия объектов МГ Сарыарка</t>
  </si>
  <si>
    <t>G6024UA127</t>
  </si>
  <si>
    <t>Электроэнергия АГРС Теренузяк</t>
  </si>
  <si>
    <t>G6024UC127</t>
  </si>
  <si>
    <t>Электроэнергия АГРС Жосалы</t>
  </si>
  <si>
    <t>G6024UB127</t>
  </si>
  <si>
    <t>Электроэнергия объектов МГ Акшабулак</t>
  </si>
  <si>
    <t>G6024U0127</t>
  </si>
  <si>
    <t>УМГ "Кызылорда"</t>
  </si>
  <si>
    <t>G6024U01271202312282301171</t>
  </si>
  <si>
    <t>микрорайон Арай, улица Сердалы Бекшораулы, здание №1</t>
  </si>
  <si>
    <t>431010000</t>
  </si>
  <si>
    <t>050141003209</t>
  </si>
  <si>
    <t>G6024U04181202312282301172</t>
  </si>
  <si>
    <t>G6024U05681202312282301173</t>
  </si>
  <si>
    <t>Жалпы энергиямен жабдықтау қызметтері</t>
  </si>
  <si>
    <t>G6024UA1271202312282301174</t>
  </si>
  <si>
    <t>G6024UA4181202312282301175</t>
  </si>
  <si>
    <t>G6024UB1271202312282301176</t>
  </si>
  <si>
    <t>G6024UB4181202312282301177</t>
  </si>
  <si>
    <t>G6024UC1271202312282301178</t>
  </si>
  <si>
    <t>G6024UC4181202312282301179</t>
  </si>
  <si>
    <t>G6024UD41812023122823011710</t>
  </si>
  <si>
    <t>G6024UE41812023122823011711</t>
  </si>
  <si>
    <t>г. Шымкент, пр. Д. Конаева, 83/1</t>
  </si>
  <si>
    <t>615400000 Туркестанская область, Сарыагашский район Полтрацкое ЛПУ</t>
  </si>
  <si>
    <t>кВт</t>
  </si>
  <si>
    <t>GS024UB127</t>
  </si>
  <si>
    <t>615200000 Туркестанская область, Сайрамский район, Акбулакское ЛПУ</t>
  </si>
  <si>
    <t>GS024UA127</t>
  </si>
  <si>
    <t>Электроснабжение объектов РГХ</t>
  </si>
  <si>
    <t>Туркестанская область и город Шымкент</t>
  </si>
  <si>
    <t>г. Шымкент</t>
  </si>
  <si>
    <t>GS024UA1271202312282308051</t>
  </si>
  <si>
    <t>проспект Д.Кунаева, 83/1</t>
  </si>
  <si>
    <t>790000000</t>
  </si>
  <si>
    <t>150541009958</t>
  </si>
  <si>
    <t>GS024UB1271202312282308052</t>
  </si>
  <si>
    <t>GS024U04181202312282314171</t>
  </si>
  <si>
    <t>GS024UA4181202312282314172</t>
  </si>
  <si>
    <t>GS024UB4181202312282314173</t>
  </si>
  <si>
    <t>GS024UC4181202312282314174</t>
  </si>
  <si>
    <t>GS024UA418</t>
  </si>
  <si>
    <t>GS024UC418</t>
  </si>
  <si>
    <t>GS024UB418</t>
  </si>
  <si>
    <t xml:space="preserve">Приложение №1 </t>
  </si>
  <si>
    <t>к Приказу №</t>
  </si>
  <si>
    <t xml:space="preserve">от </t>
  </si>
  <si>
    <t>Директор Департамента координации закупок и местного содержания</t>
  </si>
  <si>
    <t>____________________</t>
  </si>
  <si>
    <t>Дарханбаев Адлет Султанбекович</t>
  </si>
  <si>
    <t>(должность)</t>
  </si>
  <si>
    <t>(подпись)</t>
  </si>
  <si>
    <t>(Ф.И.О.)</t>
  </si>
  <si>
    <t>Заместитель директора Департамента координации закупок и местного содержания</t>
  </si>
  <si>
    <t>Закиев Карим Мунирович</t>
  </si>
  <si>
    <t>Директор Департамента экономики и бюджетного планирования</t>
  </si>
  <si>
    <t>G4024U01271202312282353411</t>
  </si>
  <si>
    <t>улица Байзакова,280</t>
  </si>
  <si>
    <t>750000000</t>
  </si>
  <si>
    <t>030641001991</t>
  </si>
  <si>
    <t>G4024U04181202312282353412</t>
  </si>
  <si>
    <t>G4024UA1271202312282353413</t>
  </si>
  <si>
    <t>G4024UA4181202312282353414</t>
  </si>
  <si>
    <t>G4024UB1271202312282353415</t>
  </si>
  <si>
    <t>G4024UB4181202312282353416</t>
  </si>
  <si>
    <t>G4024UC1271202312282353417</t>
  </si>
  <si>
    <t>G4024UC4181202312282353418</t>
  </si>
  <si>
    <t>G4024UD1271202312282353419</t>
  </si>
  <si>
    <t>G4024UD41812023122823534110</t>
  </si>
  <si>
    <t>G4024UE12712023122823534111</t>
  </si>
  <si>
    <t>G4024UE41812023122823534112</t>
  </si>
  <si>
    <t>G4024UF12712023122823534113</t>
  </si>
  <si>
    <t>G4024UF41812023122823534114</t>
  </si>
  <si>
    <t>G4024UG12712023122823534115</t>
  </si>
  <si>
    <t>G4024UG41812023122823534116</t>
  </si>
  <si>
    <t>G4024UH12712023122823534117</t>
  </si>
  <si>
    <t>G4024UH41812023122823534118</t>
  </si>
  <si>
    <t>G4024UI12712023122823534119</t>
  </si>
  <si>
    <t>G4024UI41812023122823534120</t>
  </si>
  <si>
    <t>G4024UJ12712023122823534121</t>
  </si>
  <si>
    <t>G4024UJ41812023122823534122</t>
  </si>
  <si>
    <t>G4024UK12712023122823534123</t>
  </si>
  <si>
    <t>G4024UK41812023122823534124</t>
  </si>
  <si>
    <t>G4024UL12712023122823534125</t>
  </si>
  <si>
    <t>G4024UL41812023122823534126</t>
  </si>
  <si>
    <t>G4024UM12712023122823534127</t>
  </si>
  <si>
    <t>G4024UM41812023122823534128</t>
  </si>
  <si>
    <t>G4024UN12712023122823534129</t>
  </si>
  <si>
    <t>G4024UO12712023122823534130</t>
  </si>
  <si>
    <t>G4024UP12712023122823534131</t>
  </si>
  <si>
    <t>G4024UQ12712023122823534132</t>
  </si>
  <si>
    <t>G4024UK127</t>
  </si>
  <si>
    <t>Алм ЛПУ</t>
  </si>
  <si>
    <t>Алм ГХ</t>
  </si>
  <si>
    <t>G4024U0418</t>
  </si>
  <si>
    <t>G4024UA418</t>
  </si>
  <si>
    <t>G4024UB418</t>
  </si>
  <si>
    <t>G4024UC418</t>
  </si>
  <si>
    <t>G4024UD418</t>
  </si>
  <si>
    <t>G4024UE418</t>
  </si>
  <si>
    <t>G4024UF418</t>
  </si>
  <si>
    <t>G4024UG418</t>
  </si>
  <si>
    <t>G4024UH418</t>
  </si>
  <si>
    <t>G4024UI418</t>
  </si>
  <si>
    <t>G4024UJ418</t>
  </si>
  <si>
    <t>G4024UK418</t>
  </si>
  <si>
    <t>G4024UL418</t>
  </si>
  <si>
    <t>G4024UM418</t>
  </si>
  <si>
    <t>G4024U0127</t>
  </si>
  <si>
    <t>G4024UA127</t>
  </si>
  <si>
    <t>G4024UB127</t>
  </si>
  <si>
    <t>G4024UC127</t>
  </si>
  <si>
    <t>G4024UD127</t>
  </si>
  <si>
    <t>G4024UE127</t>
  </si>
  <si>
    <t>G4024UF127</t>
  </si>
  <si>
    <t>G4024UG127</t>
  </si>
  <si>
    <t>G4024UH127</t>
  </si>
  <si>
    <t>G4024UI127</t>
  </si>
  <si>
    <t>G4024UJ127</t>
  </si>
  <si>
    <t>G4024UL127</t>
  </si>
  <si>
    <t>G4024UM127</t>
  </si>
  <si>
    <t>G4024UN127</t>
  </si>
  <si>
    <t>G4024UO127</t>
  </si>
  <si>
    <t>G4024UP127</t>
  </si>
  <si>
    <t>G4024UQ127</t>
  </si>
  <si>
    <t>GS024U0418</t>
  </si>
  <si>
    <t>"УМГ "Шымкент"</t>
  </si>
  <si>
    <t>GK024UC127</t>
  </si>
  <si>
    <t>GK024UE127</t>
  </si>
  <si>
    <t>Январь 2024</t>
  </si>
  <si>
    <t>г.Костанай, проспект Аль-Фараби, 115</t>
  </si>
  <si>
    <t>г.Костанай</t>
  </si>
  <si>
    <t>"УМГ "Костанай"</t>
  </si>
  <si>
    <t>GQ024U0418</t>
  </si>
  <si>
    <t>GQ024UA418</t>
  </si>
  <si>
    <t>GQ024UB418</t>
  </si>
  <si>
    <t>GQ024UC418</t>
  </si>
  <si>
    <t>GQ024UD418</t>
  </si>
  <si>
    <t>GQ024UE418</t>
  </si>
  <si>
    <t>GQ024UF418</t>
  </si>
  <si>
    <t>GQ024UG418</t>
  </si>
  <si>
    <t>GQ024UH418</t>
  </si>
  <si>
    <t>GQ024UI418</t>
  </si>
  <si>
    <t>GQ024UJ418</t>
  </si>
  <si>
    <t>G4024UI127
G4024UJ127
G4024UN127
G4024UP127
G4024UO127
G4024UQ127</t>
  </si>
  <si>
    <t>G4024U0127
G4024UA127
G4024UB127
G4024UC127
G4024UD127
G4024UE127
G4024UF127
G4024UG127
G4024UH127
G4024UL127 G4024UM127</t>
  </si>
  <si>
    <t>Кадкина Татьяна Геннадьевна</t>
  </si>
  <si>
    <t>Март 2024</t>
  </si>
  <si>
    <t>С март 2024 по декабрь 2024</t>
  </si>
  <si>
    <t>GQ024UM127</t>
  </si>
  <si>
    <t>ИТОГО</t>
  </si>
  <si>
    <t xml:space="preserve">G4024U0418
G4024UA418
G4024UB418
G4024UC418
G4024UD418
G4024UE418
G4024UF418
G4024UG418
G4024UH418
G4024UI418
G4024UJ418
G4024UK418
G4024UL418
</t>
  </si>
  <si>
    <t>С январь 2024 по апрель 2024</t>
  </si>
  <si>
    <t>G2024U0418 G2024UA418</t>
  </si>
  <si>
    <t>С январь 2024 по март 2024</t>
  </si>
  <si>
    <t>G2024U0127
G2024UA127
G2024UC127</t>
  </si>
  <si>
    <t>GK024UA127 GK024UD127</t>
  </si>
  <si>
    <t>GK024UB127 GK024U0127</t>
  </si>
  <si>
    <t>С даты подписания договора по апрель 2024 года</t>
  </si>
  <si>
    <t>062010.200.000001</t>
  </si>
  <si>
    <t>Газ природный</t>
  </si>
  <si>
    <t>газообразный</t>
  </si>
  <si>
    <t>73-1-19</t>
  </si>
  <si>
    <t>Декабрь 2024</t>
  </si>
  <si>
    <t>г.Астана, улица Әлихан Бөкейхан, здание 12</t>
  </si>
  <si>
    <t>С сентября 2024 по декабрь 2024</t>
  </si>
  <si>
    <t>Товарный газ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</si>
</sst>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114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1" xfId="0" applyFont="1" applyFill="1" applyBorder="1" applyAlignment="1">
      <alignment horizontal="left" vertical="top" wrapText="1"/>
    </xf>
    <xf numFmtId="0" fontId="8" fillId="0" borderId="3" xfId="2" applyFont="1" applyBorder="1" applyAlignment="1">
      <alignment horizontal="center" vertical="center" wrapText="1"/>
    </xf>
    <xf numFmtId="0" fontId="8" fillId="0" borderId="13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4" fontId="9" fillId="0" borderId="3" xfId="2" applyNumberFormat="1" applyFont="1" applyBorder="1" applyAlignment="1">
      <alignment horizontal="center" vertical="center" wrapText="1"/>
    </xf>
    <xf numFmtId="0" fontId="9" fillId="0" borderId="3" xfId="2" applyFont="1" applyBorder="1" applyAlignment="1">
      <alignment horizontal="left" vertical="center" wrapText="1"/>
    </xf>
    <xf numFmtId="0" fontId="9" fillId="0" borderId="3" xfId="2" applyFont="1" applyBorder="1" applyAlignment="1">
      <alignment horizontal="left" vertical="top" wrapText="1"/>
    </xf>
    <xf numFmtId="0" fontId="9" fillId="0" borderId="3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left" vertical="center" wrapText="1"/>
    </xf>
    <xf numFmtId="4" fontId="9" fillId="0" borderId="3" xfId="2" applyNumberFormat="1" applyFont="1" applyBorder="1" applyAlignment="1">
      <alignment horizontal="center" vertical="center" wrapText="1"/>
    </xf>
    <xf numFmtId="0" fontId="9" fillId="0" borderId="3" xfId="2" applyFont="1" applyBorder="1" applyAlignment="1">
      <alignment horizontal="left" vertical="top" wrapText="1"/>
    </xf>
    <xf numFmtId="0" fontId="9" fillId="2" borderId="3" xfId="2" applyFont="1" applyFill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left" vertical="center" wrapText="1"/>
    </xf>
    <xf numFmtId="4" fontId="9" fillId="0" borderId="3" xfId="2" applyNumberFormat="1" applyFont="1" applyBorder="1" applyAlignment="1">
      <alignment horizontal="center" vertical="center" wrapText="1"/>
    </xf>
    <xf numFmtId="0" fontId="9" fillId="0" borderId="3" xfId="2" applyFont="1" applyBorder="1" applyAlignment="1">
      <alignment horizontal="left" vertical="top" wrapText="1"/>
    </xf>
    <xf numFmtId="4" fontId="9" fillId="2" borderId="3" xfId="2" applyNumberFormat="1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left" vertical="center" wrapText="1"/>
    </xf>
    <xf numFmtId="0" fontId="9" fillId="2" borderId="3" xfId="2" applyFont="1" applyFill="1" applyBorder="1" applyAlignment="1">
      <alignment horizontal="left" vertical="top" wrapText="1"/>
    </xf>
    <xf numFmtId="0" fontId="0" fillId="2" borderId="0" xfId="0" applyFill="1"/>
    <xf numFmtId="0" fontId="9" fillId="0" borderId="3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left" vertical="center" wrapText="1"/>
    </xf>
    <xf numFmtId="4" fontId="9" fillId="0" borderId="3" xfId="2" applyNumberFormat="1" applyFont="1" applyBorder="1" applyAlignment="1">
      <alignment horizontal="center" vertical="center" wrapText="1"/>
    </xf>
    <xf numFmtId="0" fontId="9" fillId="0" borderId="3" xfId="2" applyFont="1" applyBorder="1" applyAlignment="1">
      <alignment horizontal="left" vertical="top" wrapText="1"/>
    </xf>
    <xf numFmtId="0" fontId="9" fillId="0" borderId="3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left" vertical="center" wrapText="1"/>
    </xf>
    <xf numFmtId="4" fontId="9" fillId="0" borderId="3" xfId="2" applyNumberFormat="1" applyFont="1" applyBorder="1" applyAlignment="1">
      <alignment horizontal="center" vertical="center" wrapText="1"/>
    </xf>
    <xf numFmtId="0" fontId="9" fillId="0" borderId="3" xfId="2" applyFont="1" applyBorder="1" applyAlignment="1">
      <alignment horizontal="left" vertical="top" wrapText="1"/>
    </xf>
    <xf numFmtId="0" fontId="9" fillId="0" borderId="3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left" vertical="center" wrapText="1"/>
    </xf>
    <xf numFmtId="4" fontId="9" fillId="0" borderId="3" xfId="2" applyNumberFormat="1" applyFont="1" applyBorder="1" applyAlignment="1">
      <alignment horizontal="center" vertical="center" wrapText="1"/>
    </xf>
    <xf numFmtId="0" fontId="9" fillId="0" borderId="3" xfId="2" applyFont="1" applyBorder="1" applyAlignment="1">
      <alignment horizontal="left" vertical="top" wrapText="1"/>
    </xf>
    <xf numFmtId="0" fontId="9" fillId="0" borderId="3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left" vertical="center" wrapText="1"/>
    </xf>
    <xf numFmtId="4" fontId="9" fillId="0" borderId="3" xfId="2" applyNumberFormat="1" applyFont="1" applyBorder="1" applyAlignment="1">
      <alignment horizontal="center" vertical="center" wrapText="1"/>
    </xf>
    <xf numFmtId="0" fontId="9" fillId="0" borderId="3" xfId="2" applyFont="1" applyBorder="1" applyAlignment="1">
      <alignment horizontal="left" vertical="top" wrapText="1"/>
    </xf>
    <xf numFmtId="0" fontId="9" fillId="3" borderId="3" xfId="2" applyFont="1" applyFill="1" applyBorder="1" applyAlignment="1">
      <alignment horizontal="center" vertical="center" wrapText="1"/>
    </xf>
    <xf numFmtId="4" fontId="9" fillId="3" borderId="3" xfId="2" applyNumberFormat="1" applyFont="1" applyFill="1" applyBorder="1" applyAlignment="1">
      <alignment horizontal="center" vertical="center" wrapText="1"/>
    </xf>
    <xf numFmtId="0" fontId="9" fillId="3" borderId="3" xfId="2" applyFont="1" applyFill="1" applyBorder="1" applyAlignment="1">
      <alignment horizontal="left" vertical="center" wrapText="1"/>
    </xf>
    <xf numFmtId="0" fontId="9" fillId="3" borderId="3" xfId="2" applyFont="1" applyFill="1" applyBorder="1" applyAlignment="1">
      <alignment horizontal="left" vertical="top" wrapText="1"/>
    </xf>
    <xf numFmtId="0" fontId="9" fillId="4" borderId="3" xfId="2" applyFont="1" applyFill="1" applyBorder="1" applyAlignment="1">
      <alignment horizontal="center" vertical="center" wrapText="1"/>
    </xf>
    <xf numFmtId="4" fontId="9" fillId="4" borderId="3" xfId="2" applyNumberFormat="1" applyFont="1" applyFill="1" applyBorder="1" applyAlignment="1">
      <alignment horizontal="center" vertical="center" wrapText="1"/>
    </xf>
    <xf numFmtId="0" fontId="9" fillId="4" borderId="3" xfId="2" applyFont="1" applyFill="1" applyBorder="1" applyAlignment="1">
      <alignment horizontal="left" vertical="center" wrapText="1"/>
    </xf>
    <xf numFmtId="0" fontId="9" fillId="4" borderId="3" xfId="2" applyFont="1" applyFill="1" applyBorder="1" applyAlignment="1">
      <alignment horizontal="left" vertical="top" wrapText="1"/>
    </xf>
    <xf numFmtId="0" fontId="0" fillId="4" borderId="0" xfId="0" applyFill="1"/>
    <xf numFmtId="4" fontId="9" fillId="5" borderId="3" xfId="2" applyNumberFormat="1" applyFont="1" applyFill="1" applyBorder="1" applyAlignment="1">
      <alignment horizontal="center" vertical="center" wrapText="1"/>
    </xf>
    <xf numFmtId="4" fontId="9" fillId="6" borderId="3" xfId="2" applyNumberFormat="1" applyFont="1" applyFill="1" applyBorder="1" applyAlignment="1">
      <alignment horizontal="center" vertical="center" wrapText="1"/>
    </xf>
    <xf numFmtId="0" fontId="0" fillId="6" borderId="0" xfId="0" applyFill="1"/>
    <xf numFmtId="4" fontId="0" fillId="0" borderId="0" xfId="0" applyNumberFormat="1"/>
    <xf numFmtId="0" fontId="9" fillId="7" borderId="3" xfId="2" applyFont="1" applyFill="1" applyBorder="1" applyAlignment="1">
      <alignment horizontal="center" vertical="center" wrapText="1"/>
    </xf>
    <xf numFmtId="4" fontId="9" fillId="7" borderId="3" xfId="2" applyNumberFormat="1" applyFont="1" applyFill="1" applyBorder="1" applyAlignment="1">
      <alignment horizontal="center" vertical="center" wrapText="1"/>
    </xf>
    <xf numFmtId="0" fontId="9" fillId="7" borderId="3" xfId="2" applyFont="1" applyFill="1" applyBorder="1" applyAlignment="1">
      <alignment horizontal="left" vertical="center" wrapText="1"/>
    </xf>
    <xf numFmtId="0" fontId="9" fillId="7" borderId="3" xfId="2" applyFont="1" applyFill="1" applyBorder="1" applyAlignment="1">
      <alignment horizontal="left" vertical="top" wrapText="1"/>
    </xf>
    <xf numFmtId="0" fontId="0" fillId="7" borderId="0" xfId="0" applyFill="1"/>
    <xf numFmtId="0" fontId="6" fillId="8" borderId="0" xfId="0" applyFont="1" applyFill="1"/>
    <xf numFmtId="0" fontId="6" fillId="8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164" fontId="11" fillId="8" borderId="1" xfId="0" applyNumberFormat="1" applyFont="1" applyFill="1" applyBorder="1" applyAlignment="1">
      <alignment horizontal="right" vertical="center" wrapText="1"/>
    </xf>
    <xf numFmtId="0" fontId="2" fillId="8" borderId="0" xfId="0" applyFont="1" applyFill="1"/>
    <xf numFmtId="49" fontId="2" fillId="8" borderId="0" xfId="0" applyNumberFormat="1" applyFont="1" applyFill="1"/>
    <xf numFmtId="4" fontId="6" fillId="8" borderId="1" xfId="0" applyNumberFormat="1" applyFont="1" applyFill="1" applyBorder="1" applyAlignment="1">
      <alignment horizontal="center" vertical="center" wrapText="1"/>
    </xf>
    <xf numFmtId="0" fontId="4" fillId="8" borderId="0" xfId="0" applyFont="1" applyFill="1"/>
    <xf numFmtId="43" fontId="2" fillId="8" borderId="0" xfId="1" applyNumberFormat="1" applyFont="1" applyFill="1"/>
    <xf numFmtId="0" fontId="5" fillId="8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top" wrapText="1"/>
    </xf>
    <xf numFmtId="0" fontId="10" fillId="8" borderId="14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vertical="center"/>
    </xf>
    <xf numFmtId="0" fontId="6" fillId="8" borderId="0" xfId="0" applyFont="1" applyFill="1" applyBorder="1" applyAlignment="1">
      <alignment horizontal="center" vertical="center" wrapText="1"/>
    </xf>
    <xf numFmtId="164" fontId="11" fillId="8" borderId="0" xfId="0" applyNumberFormat="1" applyFont="1" applyFill="1" applyBorder="1" applyAlignment="1">
      <alignment horizontal="right" vertical="center" wrapText="1"/>
    </xf>
    <xf numFmtId="0" fontId="10" fillId="8" borderId="0" xfId="0" applyFont="1" applyFill="1" applyBorder="1" applyAlignment="1">
      <alignment horizontal="center" vertical="center" wrapText="1"/>
    </xf>
    <xf numFmtId="49" fontId="6" fillId="8" borderId="0" xfId="0" applyNumberFormat="1" applyFont="1" applyFill="1" applyBorder="1" applyAlignment="1">
      <alignment horizontal="center" vertical="center" wrapText="1"/>
    </xf>
    <xf numFmtId="0" fontId="11" fillId="8" borderId="0" xfId="0" applyFont="1" applyFill="1" applyAlignment="1">
      <alignment vertical="center"/>
    </xf>
    <xf numFmtId="0" fontId="11" fillId="8" borderId="0" xfId="0" applyFont="1" applyFill="1"/>
    <xf numFmtId="0" fontId="12" fillId="8" borderId="0" xfId="0" applyFont="1" applyFill="1" applyAlignment="1">
      <alignment horizontal="center" vertical="center"/>
    </xf>
    <xf numFmtId="43" fontId="11" fillId="8" borderId="0" xfId="1" applyFont="1" applyFill="1" applyAlignment="1">
      <alignment horizontal="center" vertical="center"/>
    </xf>
    <xf numFmtId="0" fontId="12" fillId="8" borderId="0" xfId="0" applyFont="1" applyFill="1" applyAlignment="1">
      <alignment vertical="center"/>
    </xf>
    <xf numFmtId="0" fontId="12" fillId="8" borderId="0" xfId="0" applyFont="1" applyFill="1" applyAlignment="1"/>
    <xf numFmtId="43" fontId="11" fillId="8" borderId="0" xfId="1" applyFont="1" applyFill="1" applyAlignment="1">
      <alignment vertical="center"/>
    </xf>
    <xf numFmtId="0" fontId="11" fillId="8" borderId="0" xfId="0" applyFont="1" applyFill="1" applyAlignment="1">
      <alignment horizontal="center"/>
    </xf>
    <xf numFmtId="0" fontId="11" fillId="8" borderId="0" xfId="0" applyFont="1" applyFill="1" applyAlignment="1">
      <alignment horizontal="center" vertical="center"/>
    </xf>
    <xf numFmtId="0" fontId="12" fillId="8" borderId="0" xfId="0" applyFont="1" applyFill="1" applyAlignment="1">
      <alignment horizontal="center"/>
    </xf>
    <xf numFmtId="164" fontId="5" fillId="8" borderId="1" xfId="0" applyNumberFormat="1" applyFont="1" applyFill="1" applyBorder="1" applyAlignment="1">
      <alignment horizontal="right" vertical="center" wrapText="1"/>
    </xf>
    <xf numFmtId="2" fontId="6" fillId="8" borderId="1" xfId="0" applyNumberFormat="1" applyFont="1" applyFill="1" applyBorder="1" applyAlignment="1">
      <alignment horizontal="center" vertical="center" wrapText="1"/>
    </xf>
    <xf numFmtId="2" fontId="11" fillId="8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/>
    </xf>
    <xf numFmtId="0" fontId="6" fillId="8" borderId="14" xfId="0" applyFont="1" applyFill="1" applyBorder="1" applyAlignment="1">
      <alignment horizontal="center" vertical="center" wrapText="1"/>
    </xf>
    <xf numFmtId="0" fontId="6" fillId="8" borderId="15" xfId="0" applyFont="1" applyFill="1" applyBorder="1" applyAlignment="1">
      <alignment horizontal="center" vertical="center" wrapText="1"/>
    </xf>
    <xf numFmtId="0" fontId="6" fillId="8" borderId="16" xfId="0" applyFont="1" applyFill="1" applyBorder="1" applyAlignment="1">
      <alignment horizontal="center" vertical="center" wrapText="1"/>
    </xf>
    <xf numFmtId="0" fontId="14" fillId="8" borderId="17" xfId="0" applyFont="1" applyFill="1" applyBorder="1" applyAlignment="1">
      <alignment horizontal="right" vertical="center" wrapText="1"/>
    </xf>
    <xf numFmtId="0" fontId="14" fillId="8" borderId="18" xfId="0" applyFont="1" applyFill="1" applyBorder="1" applyAlignment="1">
      <alignment horizontal="right" vertical="center" wrapText="1"/>
    </xf>
    <xf numFmtId="0" fontId="14" fillId="8" borderId="19" xfId="0" applyFont="1" applyFill="1" applyBorder="1" applyAlignment="1">
      <alignment horizontal="right" vertical="center" wrapText="1"/>
    </xf>
    <xf numFmtId="0" fontId="6" fillId="8" borderId="17" xfId="0" applyFont="1" applyFill="1" applyBorder="1" applyAlignment="1">
      <alignment horizontal="center" vertical="center" wrapText="1"/>
    </xf>
    <xf numFmtId="0" fontId="6" fillId="8" borderId="18" xfId="0" applyFont="1" applyFill="1" applyBorder="1" applyAlignment="1">
      <alignment horizontal="center" vertical="center" wrapText="1"/>
    </xf>
    <xf numFmtId="0" fontId="6" fillId="8" borderId="19" xfId="0" applyFont="1" applyFill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8" fillId="0" borderId="13" xfId="2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8" fillId="0" borderId="8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8" fillId="0" borderId="12" xfId="2" applyFont="1" applyBorder="1" applyAlignment="1">
      <alignment horizontal="center" vertical="center" wrapText="1"/>
    </xf>
    <xf numFmtId="0" fontId="8" fillId="0" borderId="10" xfId="2" applyFont="1" applyBorder="1" applyAlignment="1">
      <alignment horizontal="center" vertical="center" wrapText="1"/>
    </xf>
    <xf numFmtId="0" fontId="8" fillId="0" borderId="9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10" xfId="2" applyFont="1" applyBorder="1" applyAlignment="1">
      <alignment horizontal="center" vertical="center"/>
    </xf>
    <xf numFmtId="0" fontId="8" fillId="0" borderId="11" xfId="2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24"/>
  <sheetViews>
    <sheetView tabSelected="1" zoomScale="70" zoomScaleNormal="70" workbookViewId="0">
      <selection activeCell="O71" sqref="O71"/>
    </sheetView>
  </sheetViews>
  <sheetFormatPr defaultColWidth="9.140625" defaultRowHeight="15" x14ac:dyDescent="0.25"/>
  <cols>
    <col min="1" max="1" width="1.85546875" style="1" customWidth="1"/>
    <col min="2" max="2" width="8.140625" style="1" customWidth="1"/>
    <col min="3" max="3" width="20.28515625" style="1" customWidth="1"/>
    <col min="4" max="4" width="23.85546875" style="1" customWidth="1"/>
    <col min="5" max="5" width="30.85546875" style="1" customWidth="1"/>
    <col min="6" max="6" width="29" style="64" customWidth="1"/>
    <col min="7" max="7" width="15.5703125" style="1" customWidth="1"/>
    <col min="8" max="8" width="16.7109375" style="1" customWidth="1"/>
    <col min="9" max="9" width="14.7109375" style="1" customWidth="1"/>
    <col min="10" max="10" width="22.140625" style="1" customWidth="1"/>
    <col min="11" max="11" width="27.28515625" style="1" customWidth="1"/>
    <col min="12" max="12" width="23.5703125" style="1" customWidth="1"/>
    <col min="13" max="13" width="18" style="1" hidden="1" customWidth="1"/>
    <col min="14" max="14" width="24.5703125" style="1" customWidth="1"/>
    <col min="15" max="15" width="17.85546875" style="1" customWidth="1"/>
    <col min="16" max="16" width="12.42578125" style="1" hidden="1" customWidth="1"/>
    <col min="17" max="17" width="15.28515625" style="1" hidden="1" customWidth="1"/>
    <col min="18" max="18" width="18" style="1" hidden="1" customWidth="1"/>
    <col min="19" max="19" width="17.42578125" style="1" customWidth="1"/>
    <col min="20" max="20" width="18.5703125" style="1" customWidth="1"/>
    <col min="21" max="21" width="11.42578125" style="1" customWidth="1"/>
    <col min="22" max="22" width="22.85546875" style="1" customWidth="1"/>
    <col min="23" max="23" width="17.5703125" style="1" bestFit="1" customWidth="1"/>
    <col min="24" max="24" width="20.7109375" style="1" customWidth="1"/>
    <col min="25" max="25" width="17.5703125" style="1" customWidth="1"/>
    <col min="26" max="26" width="12" style="1" customWidth="1"/>
    <col min="27" max="30" width="9.140625" style="1" customWidth="1"/>
    <col min="31" max="16384" width="9.140625" style="1"/>
  </cols>
  <sheetData>
    <row r="1" spans="2:28" ht="18.75" x14ac:dyDescent="0.3">
      <c r="F1" s="1"/>
      <c r="U1" s="90" t="s">
        <v>337</v>
      </c>
      <c r="V1" s="90"/>
      <c r="W1" s="90"/>
    </row>
    <row r="2" spans="2:28" ht="18.75" x14ac:dyDescent="0.3">
      <c r="F2" s="1"/>
      <c r="U2" s="2" t="s">
        <v>338</v>
      </c>
      <c r="V2" s="3"/>
      <c r="W2" s="3"/>
    </row>
    <row r="3" spans="2:28" ht="18.75" x14ac:dyDescent="0.3">
      <c r="F3" s="1"/>
      <c r="U3" s="2" t="s">
        <v>339</v>
      </c>
      <c r="V3" s="3"/>
      <c r="W3" s="3"/>
    </row>
    <row r="4" spans="2:28" x14ac:dyDescent="0.25">
      <c r="F4" s="1"/>
      <c r="V4" s="4"/>
      <c r="W4" s="4"/>
    </row>
    <row r="5" spans="2:28" s="64" customFormat="1" ht="20.25" x14ac:dyDescent="0.3">
      <c r="G5" s="67" t="s">
        <v>0</v>
      </c>
    </row>
    <row r="6" spans="2:28" s="64" customFormat="1" x14ac:dyDescent="0.25"/>
    <row r="7" spans="2:28" s="64" customFormat="1" x14ac:dyDescent="0.25">
      <c r="S7" s="68"/>
    </row>
    <row r="8" spans="2:28" s="64" customFormat="1" ht="55.5" customHeight="1" x14ac:dyDescent="0.25">
      <c r="B8" s="69" t="s">
        <v>1</v>
      </c>
      <c r="C8" s="69" t="s">
        <v>2</v>
      </c>
      <c r="D8" s="69" t="s">
        <v>3</v>
      </c>
      <c r="E8" s="69" t="s">
        <v>4</v>
      </c>
      <c r="F8" s="69" t="s">
        <v>5</v>
      </c>
      <c r="G8" s="69" t="s">
        <v>6</v>
      </c>
      <c r="H8" s="69" t="s">
        <v>187</v>
      </c>
      <c r="I8" s="69" t="s">
        <v>7</v>
      </c>
      <c r="J8" s="69" t="s">
        <v>8</v>
      </c>
      <c r="K8" s="69" t="s">
        <v>9</v>
      </c>
      <c r="L8" s="69" t="s">
        <v>10</v>
      </c>
      <c r="M8" s="69" t="s">
        <v>11</v>
      </c>
      <c r="N8" s="69" t="s">
        <v>12</v>
      </c>
      <c r="O8" s="69" t="s">
        <v>13</v>
      </c>
      <c r="P8" s="69" t="s">
        <v>14</v>
      </c>
      <c r="Q8" s="69" t="s">
        <v>15</v>
      </c>
      <c r="R8" s="69" t="s">
        <v>16</v>
      </c>
      <c r="S8" s="69" t="s">
        <v>17</v>
      </c>
      <c r="T8" s="69" t="s">
        <v>18</v>
      </c>
      <c r="U8" s="69" t="s">
        <v>19</v>
      </c>
      <c r="V8" s="69" t="s">
        <v>20</v>
      </c>
      <c r="W8" s="69" t="s">
        <v>21</v>
      </c>
      <c r="X8" s="69" t="s">
        <v>22</v>
      </c>
    </row>
    <row r="9" spans="2:28" s="64" customFormat="1" x14ac:dyDescent="0.25">
      <c r="B9" s="70">
        <v>1</v>
      </c>
      <c r="C9" s="70">
        <v>2</v>
      </c>
      <c r="D9" s="70">
        <v>3</v>
      </c>
      <c r="E9" s="70">
        <v>4</v>
      </c>
      <c r="F9" s="70">
        <v>5</v>
      </c>
      <c r="G9" s="70">
        <v>6</v>
      </c>
      <c r="H9" s="70">
        <v>7</v>
      </c>
      <c r="I9" s="70">
        <v>8</v>
      </c>
      <c r="J9" s="70">
        <v>9</v>
      </c>
      <c r="K9" s="70">
        <v>10</v>
      </c>
      <c r="L9" s="70">
        <v>11</v>
      </c>
      <c r="M9" s="70">
        <v>12</v>
      </c>
      <c r="N9" s="70">
        <v>13</v>
      </c>
      <c r="O9" s="70">
        <v>14</v>
      </c>
      <c r="P9" s="70">
        <v>15</v>
      </c>
      <c r="Q9" s="70">
        <v>16</v>
      </c>
      <c r="R9" s="70">
        <v>17</v>
      </c>
      <c r="S9" s="70">
        <v>18</v>
      </c>
      <c r="T9" s="70">
        <v>19</v>
      </c>
      <c r="U9" s="70">
        <v>20</v>
      </c>
      <c r="V9" s="70">
        <v>21</v>
      </c>
      <c r="W9" s="70">
        <v>22</v>
      </c>
      <c r="X9" s="70">
        <v>23</v>
      </c>
    </row>
    <row r="10" spans="2:28" s="59" customFormat="1" ht="68.25" customHeight="1" x14ac:dyDescent="0.25">
      <c r="B10" s="60">
        <v>1</v>
      </c>
      <c r="C10" s="60" t="s">
        <v>23</v>
      </c>
      <c r="D10" s="61" t="s">
        <v>24</v>
      </c>
      <c r="E10" s="60" t="s">
        <v>24</v>
      </c>
      <c r="F10" s="60" t="s">
        <v>25</v>
      </c>
      <c r="G10" s="61" t="s">
        <v>36</v>
      </c>
      <c r="H10" s="61" t="s">
        <v>37</v>
      </c>
      <c r="I10" s="60">
        <v>100</v>
      </c>
      <c r="J10" s="62" t="s">
        <v>422</v>
      </c>
      <c r="K10" s="60" t="s">
        <v>28</v>
      </c>
      <c r="L10" s="61" t="s">
        <v>27</v>
      </c>
      <c r="M10" s="60"/>
      <c r="N10" s="62" t="s">
        <v>39</v>
      </c>
      <c r="O10" s="60" t="s">
        <v>40</v>
      </c>
      <c r="P10" s="60" t="s">
        <v>29</v>
      </c>
      <c r="Q10" s="66">
        <v>11746317.73</v>
      </c>
      <c r="R10" s="66">
        <v>33.65</v>
      </c>
      <c r="S10" s="88">
        <v>413979609.89999998</v>
      </c>
      <c r="T10" s="88">
        <f>S10*1.12</f>
        <v>463657163.088</v>
      </c>
      <c r="U10" s="60"/>
      <c r="V10" s="60" t="s">
        <v>30</v>
      </c>
      <c r="W10" s="60" t="s">
        <v>41</v>
      </c>
      <c r="X10" s="60" t="s">
        <v>448</v>
      </c>
      <c r="Y10" s="64"/>
      <c r="Z10" s="64"/>
      <c r="AA10" s="65"/>
      <c r="AB10" s="64"/>
    </row>
    <row r="11" spans="2:28" s="59" customFormat="1" ht="68.25" customHeight="1" x14ac:dyDescent="0.25">
      <c r="B11" s="60">
        <v>2</v>
      </c>
      <c r="C11" s="60" t="s">
        <v>23</v>
      </c>
      <c r="D11" s="61" t="s">
        <v>24</v>
      </c>
      <c r="E11" s="60" t="s">
        <v>24</v>
      </c>
      <c r="F11" s="60" t="s">
        <v>31</v>
      </c>
      <c r="G11" s="61" t="s">
        <v>36</v>
      </c>
      <c r="H11" s="61" t="s">
        <v>37</v>
      </c>
      <c r="I11" s="60">
        <v>100</v>
      </c>
      <c r="J11" s="62" t="s">
        <v>422</v>
      </c>
      <c r="K11" s="60" t="s">
        <v>28</v>
      </c>
      <c r="L11" s="61" t="s">
        <v>27</v>
      </c>
      <c r="M11" s="60"/>
      <c r="N11" s="62" t="s">
        <v>447</v>
      </c>
      <c r="O11" s="60" t="s">
        <v>40</v>
      </c>
      <c r="P11" s="60" t="s">
        <v>29</v>
      </c>
      <c r="Q11" s="66">
        <v>1125000</v>
      </c>
      <c r="R11" s="66">
        <v>21.8</v>
      </c>
      <c r="S11" s="88">
        <v>4218750</v>
      </c>
      <c r="T11" s="88">
        <f>S11*1.12</f>
        <v>4725000</v>
      </c>
      <c r="U11" s="60"/>
      <c r="V11" s="60" t="s">
        <v>30</v>
      </c>
      <c r="W11" s="60" t="s">
        <v>41</v>
      </c>
      <c r="X11" s="60" t="s">
        <v>32</v>
      </c>
      <c r="Y11" s="64"/>
      <c r="Z11" s="64"/>
      <c r="AA11" s="65"/>
      <c r="AB11" s="64"/>
    </row>
    <row r="12" spans="2:28" s="59" customFormat="1" ht="68.25" customHeight="1" x14ac:dyDescent="0.25">
      <c r="B12" s="60">
        <v>3</v>
      </c>
      <c r="C12" s="60" t="s">
        <v>23</v>
      </c>
      <c r="D12" s="61" t="s">
        <v>24</v>
      </c>
      <c r="E12" s="60" t="s">
        <v>24</v>
      </c>
      <c r="F12" s="60" t="s">
        <v>33</v>
      </c>
      <c r="G12" s="61" t="s">
        <v>36</v>
      </c>
      <c r="H12" s="61" t="s">
        <v>37</v>
      </c>
      <c r="I12" s="60">
        <v>100</v>
      </c>
      <c r="J12" s="62" t="s">
        <v>422</v>
      </c>
      <c r="K12" s="60" t="s">
        <v>28</v>
      </c>
      <c r="L12" s="61" t="s">
        <v>27</v>
      </c>
      <c r="M12" s="60"/>
      <c r="N12" s="62" t="s">
        <v>445</v>
      </c>
      <c r="O12" s="60" t="s">
        <v>40</v>
      </c>
      <c r="P12" s="60" t="s">
        <v>29</v>
      </c>
      <c r="Q12" s="66">
        <v>1875</v>
      </c>
      <c r="R12" s="66">
        <v>0.31</v>
      </c>
      <c r="S12" s="88">
        <v>115300</v>
      </c>
      <c r="T12" s="88">
        <f>S12*1.12</f>
        <v>129136.00000000001</v>
      </c>
      <c r="U12" s="60"/>
      <c r="V12" s="60" t="s">
        <v>30</v>
      </c>
      <c r="W12" s="60" t="s">
        <v>41</v>
      </c>
      <c r="X12" s="60" t="s">
        <v>446</v>
      </c>
      <c r="Y12" s="64"/>
      <c r="Z12" s="64"/>
      <c r="AA12" s="65"/>
      <c r="AB12" s="64"/>
    </row>
    <row r="13" spans="2:28" s="59" customFormat="1" ht="68.25" customHeight="1" x14ac:dyDescent="0.25">
      <c r="B13" s="60">
        <v>4</v>
      </c>
      <c r="C13" s="60" t="s">
        <v>23</v>
      </c>
      <c r="D13" s="61" t="s">
        <v>24</v>
      </c>
      <c r="E13" s="60" t="s">
        <v>24</v>
      </c>
      <c r="F13" s="60" t="s">
        <v>35</v>
      </c>
      <c r="G13" s="61" t="s">
        <v>36</v>
      </c>
      <c r="H13" s="61" t="s">
        <v>37</v>
      </c>
      <c r="I13" s="60">
        <v>100</v>
      </c>
      <c r="J13" s="62" t="s">
        <v>422</v>
      </c>
      <c r="K13" s="60" t="s">
        <v>164</v>
      </c>
      <c r="L13" s="61" t="s">
        <v>38</v>
      </c>
      <c r="M13" s="60"/>
      <c r="N13" s="62" t="s">
        <v>39</v>
      </c>
      <c r="O13" s="60" t="s">
        <v>40</v>
      </c>
      <c r="P13" s="60"/>
      <c r="Q13" s="66"/>
      <c r="R13" s="66"/>
      <c r="S13" s="88">
        <v>11259000</v>
      </c>
      <c r="T13" s="88">
        <v>12610080.000000002</v>
      </c>
      <c r="U13" s="60"/>
      <c r="V13" s="60" t="s">
        <v>184</v>
      </c>
      <c r="W13" s="60" t="s">
        <v>41</v>
      </c>
      <c r="X13" s="60" t="s">
        <v>420</v>
      </c>
      <c r="Y13" s="64"/>
      <c r="Z13" s="64"/>
      <c r="AA13" s="65"/>
      <c r="AB13" s="64"/>
    </row>
    <row r="14" spans="2:28" s="59" customFormat="1" ht="68.25" customHeight="1" x14ac:dyDescent="0.25">
      <c r="B14" s="60">
        <v>5</v>
      </c>
      <c r="C14" s="60" t="s">
        <v>23</v>
      </c>
      <c r="D14" s="61" t="s">
        <v>24</v>
      </c>
      <c r="E14" s="60" t="s">
        <v>24</v>
      </c>
      <c r="F14" s="60" t="s">
        <v>35</v>
      </c>
      <c r="G14" s="61" t="s">
        <v>36</v>
      </c>
      <c r="H14" s="61" t="s">
        <v>37</v>
      </c>
      <c r="I14" s="60">
        <v>100</v>
      </c>
      <c r="J14" s="62" t="s">
        <v>422</v>
      </c>
      <c r="K14" s="60" t="s">
        <v>164</v>
      </c>
      <c r="L14" s="61" t="s">
        <v>38</v>
      </c>
      <c r="M14" s="60"/>
      <c r="N14" s="62" t="s">
        <v>39</v>
      </c>
      <c r="O14" s="60" t="s">
        <v>40</v>
      </c>
      <c r="P14" s="60"/>
      <c r="Q14" s="66"/>
      <c r="R14" s="66"/>
      <c r="S14" s="88">
        <v>11962740</v>
      </c>
      <c r="T14" s="88">
        <v>13398268.800000001</v>
      </c>
      <c r="U14" s="60"/>
      <c r="V14" s="60" t="s">
        <v>184</v>
      </c>
      <c r="W14" s="60" t="s">
        <v>41</v>
      </c>
      <c r="X14" s="60" t="s">
        <v>450</v>
      </c>
      <c r="Y14" s="64"/>
      <c r="Z14" s="64"/>
      <c r="AA14" s="65"/>
      <c r="AB14" s="64"/>
    </row>
    <row r="15" spans="2:28" s="59" customFormat="1" ht="68.25" customHeight="1" x14ac:dyDescent="0.25">
      <c r="B15" s="60">
        <v>6</v>
      </c>
      <c r="C15" s="60" t="s">
        <v>23</v>
      </c>
      <c r="D15" s="61" t="s">
        <v>24</v>
      </c>
      <c r="E15" s="60" t="s">
        <v>24</v>
      </c>
      <c r="F15" s="60" t="s">
        <v>35</v>
      </c>
      <c r="G15" s="61" t="s">
        <v>36</v>
      </c>
      <c r="H15" s="61" t="s">
        <v>37</v>
      </c>
      <c r="I15" s="60">
        <v>100</v>
      </c>
      <c r="J15" s="62" t="s">
        <v>422</v>
      </c>
      <c r="K15" s="60" t="s">
        <v>164</v>
      </c>
      <c r="L15" s="61" t="s">
        <v>42</v>
      </c>
      <c r="M15" s="60"/>
      <c r="N15" s="62" t="s">
        <v>39</v>
      </c>
      <c r="O15" s="60" t="s">
        <v>40</v>
      </c>
      <c r="P15" s="60"/>
      <c r="Q15" s="66"/>
      <c r="R15" s="66"/>
      <c r="S15" s="88">
        <v>3164730</v>
      </c>
      <c r="T15" s="88">
        <v>3544497.6000000006</v>
      </c>
      <c r="U15" s="60"/>
      <c r="V15" s="60" t="s">
        <v>184</v>
      </c>
      <c r="W15" s="60" t="s">
        <v>41</v>
      </c>
      <c r="X15" s="60" t="s">
        <v>449</v>
      </c>
      <c r="Y15" s="64"/>
      <c r="Z15" s="64"/>
      <c r="AA15" s="65"/>
      <c r="AB15" s="64"/>
    </row>
    <row r="16" spans="2:28" s="59" customFormat="1" ht="68.25" customHeight="1" x14ac:dyDescent="0.25">
      <c r="B16" s="60">
        <v>7</v>
      </c>
      <c r="C16" s="60" t="s">
        <v>23</v>
      </c>
      <c r="D16" s="61" t="s">
        <v>24</v>
      </c>
      <c r="E16" s="60" t="s">
        <v>24</v>
      </c>
      <c r="F16" s="60" t="s">
        <v>35</v>
      </c>
      <c r="G16" s="61" t="s">
        <v>36</v>
      </c>
      <c r="H16" s="61" t="s">
        <v>37</v>
      </c>
      <c r="I16" s="60">
        <v>100</v>
      </c>
      <c r="J16" s="62" t="s">
        <v>422</v>
      </c>
      <c r="K16" s="60" t="s">
        <v>164</v>
      </c>
      <c r="L16" s="61" t="s">
        <v>42</v>
      </c>
      <c r="M16" s="60"/>
      <c r="N16" s="62" t="s">
        <v>39</v>
      </c>
      <c r="O16" s="60" t="s">
        <v>40</v>
      </c>
      <c r="P16" s="60"/>
      <c r="Q16" s="66"/>
      <c r="R16" s="66"/>
      <c r="S16" s="88">
        <v>10731600</v>
      </c>
      <c r="T16" s="88">
        <v>12019392.000000002</v>
      </c>
      <c r="U16" s="60"/>
      <c r="V16" s="60" t="s">
        <v>184</v>
      </c>
      <c r="W16" s="60" t="s">
        <v>41</v>
      </c>
      <c r="X16" s="60" t="s">
        <v>421</v>
      </c>
      <c r="Y16" s="64"/>
      <c r="Z16" s="64"/>
      <c r="AA16" s="65"/>
      <c r="AB16" s="64"/>
    </row>
    <row r="17" spans="2:28" s="59" customFormat="1" ht="228" customHeight="1" x14ac:dyDescent="0.25">
      <c r="B17" s="60">
        <v>8</v>
      </c>
      <c r="C17" s="60" t="s">
        <v>23</v>
      </c>
      <c r="D17" s="61" t="s">
        <v>24</v>
      </c>
      <c r="E17" s="60" t="s">
        <v>24</v>
      </c>
      <c r="F17" s="60" t="s">
        <v>158</v>
      </c>
      <c r="G17" s="61" t="s">
        <v>36</v>
      </c>
      <c r="H17" s="61" t="s">
        <v>37</v>
      </c>
      <c r="I17" s="60">
        <v>100</v>
      </c>
      <c r="J17" s="62" t="s">
        <v>422</v>
      </c>
      <c r="K17" s="60" t="s">
        <v>182</v>
      </c>
      <c r="L17" s="61" t="s">
        <v>159</v>
      </c>
      <c r="M17" s="60" t="s">
        <v>160</v>
      </c>
      <c r="N17" s="62" t="s">
        <v>445</v>
      </c>
      <c r="O17" s="60" t="s">
        <v>40</v>
      </c>
      <c r="P17" s="60" t="s">
        <v>160</v>
      </c>
      <c r="Q17" s="66">
        <v>1</v>
      </c>
      <c r="R17" s="66">
        <v>12362023.25</v>
      </c>
      <c r="S17" s="88">
        <v>6364277.1799999997</v>
      </c>
      <c r="T17" s="88">
        <v>7127990.4400000004</v>
      </c>
      <c r="U17" s="60"/>
      <c r="V17" s="60" t="s">
        <v>185</v>
      </c>
      <c r="W17" s="60" t="s">
        <v>41</v>
      </c>
      <c r="X17" s="60" t="s">
        <v>444</v>
      </c>
      <c r="Y17" s="64"/>
      <c r="Z17" s="64"/>
      <c r="AA17" s="65"/>
      <c r="AB17" s="64"/>
    </row>
    <row r="18" spans="2:28" s="59" customFormat="1" ht="223.5" customHeight="1" x14ac:dyDescent="0.25">
      <c r="B18" s="60">
        <v>9</v>
      </c>
      <c r="C18" s="60" t="s">
        <v>23</v>
      </c>
      <c r="D18" s="61" t="s">
        <v>24</v>
      </c>
      <c r="E18" s="60" t="s">
        <v>24</v>
      </c>
      <c r="F18" s="60" t="s">
        <v>35</v>
      </c>
      <c r="G18" s="61" t="s">
        <v>36</v>
      </c>
      <c r="H18" s="61" t="s">
        <v>37</v>
      </c>
      <c r="I18" s="60">
        <v>100</v>
      </c>
      <c r="J18" s="62" t="s">
        <v>422</v>
      </c>
      <c r="K18" s="60" t="s">
        <v>182</v>
      </c>
      <c r="L18" s="61" t="s">
        <v>159</v>
      </c>
      <c r="M18" s="60" t="s">
        <v>160</v>
      </c>
      <c r="N18" s="62" t="s">
        <v>39</v>
      </c>
      <c r="O18" s="60" t="s">
        <v>40</v>
      </c>
      <c r="P18" s="60" t="s">
        <v>160</v>
      </c>
      <c r="Q18" s="66">
        <v>1</v>
      </c>
      <c r="R18" s="66">
        <v>26462425</v>
      </c>
      <c r="S18" s="88">
        <v>27471635</v>
      </c>
      <c r="T18" s="88">
        <f>S18*1.12</f>
        <v>30768231.200000003</v>
      </c>
      <c r="U18" s="60"/>
      <c r="V18" s="60" t="s">
        <v>185</v>
      </c>
      <c r="W18" s="60" t="s">
        <v>41</v>
      </c>
      <c r="X18" s="60" t="s">
        <v>438</v>
      </c>
      <c r="Y18" s="64"/>
      <c r="Z18" s="64"/>
      <c r="AA18" s="65"/>
      <c r="AB18" s="64"/>
    </row>
    <row r="19" spans="2:28" s="59" customFormat="1" ht="155.25" customHeight="1" x14ac:dyDescent="0.25">
      <c r="B19" s="60">
        <v>10</v>
      </c>
      <c r="C19" s="60" t="s">
        <v>23</v>
      </c>
      <c r="D19" s="61" t="s">
        <v>24</v>
      </c>
      <c r="E19" s="60" t="s">
        <v>24</v>
      </c>
      <c r="F19" s="60" t="s">
        <v>35</v>
      </c>
      <c r="G19" s="61" t="s">
        <v>36</v>
      </c>
      <c r="H19" s="61" t="s">
        <v>37</v>
      </c>
      <c r="I19" s="60">
        <v>100</v>
      </c>
      <c r="J19" s="62" t="s">
        <v>422</v>
      </c>
      <c r="K19" s="60" t="s">
        <v>182</v>
      </c>
      <c r="L19" s="61" t="s">
        <v>161</v>
      </c>
      <c r="M19" s="60" t="s">
        <v>160</v>
      </c>
      <c r="N19" s="62" t="s">
        <v>39</v>
      </c>
      <c r="O19" s="60" t="s">
        <v>40</v>
      </c>
      <c r="P19" s="60" t="s">
        <v>160</v>
      </c>
      <c r="Q19" s="66">
        <v>1</v>
      </c>
      <c r="R19" s="66">
        <v>8914944</v>
      </c>
      <c r="S19" s="88">
        <v>7905734</v>
      </c>
      <c r="T19" s="88">
        <f>S19*1.12</f>
        <v>8854422.0800000001</v>
      </c>
      <c r="U19" s="60"/>
      <c r="V19" s="60" t="s">
        <v>185</v>
      </c>
      <c r="W19" s="60" t="s">
        <v>41</v>
      </c>
      <c r="X19" s="60" t="s">
        <v>437</v>
      </c>
      <c r="Y19" s="64"/>
      <c r="Z19" s="64"/>
      <c r="AA19" s="65"/>
      <c r="AB19" s="64"/>
    </row>
    <row r="20" spans="2:28" s="59" customFormat="1" ht="68.25" customHeight="1" x14ac:dyDescent="0.25">
      <c r="B20" s="60">
        <v>11</v>
      </c>
      <c r="C20" s="60" t="s">
        <v>23</v>
      </c>
      <c r="D20" s="61" t="s">
        <v>24</v>
      </c>
      <c r="E20" s="60" t="s">
        <v>24</v>
      </c>
      <c r="F20" s="60" t="s">
        <v>162</v>
      </c>
      <c r="G20" s="61" t="s">
        <v>36</v>
      </c>
      <c r="H20" s="61" t="s">
        <v>37</v>
      </c>
      <c r="I20" s="60">
        <v>100</v>
      </c>
      <c r="J20" s="62" t="s">
        <v>422</v>
      </c>
      <c r="K20" s="60" t="s">
        <v>182</v>
      </c>
      <c r="L20" s="61" t="s">
        <v>163</v>
      </c>
      <c r="M20" s="60" t="s">
        <v>160</v>
      </c>
      <c r="N20" s="62" t="s">
        <v>39</v>
      </c>
      <c r="O20" s="60" t="s">
        <v>40</v>
      </c>
      <c r="P20" s="60" t="s">
        <v>160</v>
      </c>
      <c r="Q20" s="66">
        <v>1</v>
      </c>
      <c r="R20" s="66">
        <v>918160</v>
      </c>
      <c r="S20" s="88">
        <v>918160</v>
      </c>
      <c r="T20" s="88">
        <v>1028339.2000000001</v>
      </c>
      <c r="U20" s="60"/>
      <c r="V20" s="60" t="s">
        <v>185</v>
      </c>
      <c r="W20" s="60" t="s">
        <v>41</v>
      </c>
      <c r="X20" s="60" t="s">
        <v>384</v>
      </c>
      <c r="Y20" s="64"/>
      <c r="Z20" s="64"/>
      <c r="AA20" s="65"/>
      <c r="AB20" s="64"/>
    </row>
    <row r="21" spans="2:28" s="59" customFormat="1" ht="68.25" customHeight="1" x14ac:dyDescent="0.25">
      <c r="B21" s="60">
        <v>12</v>
      </c>
      <c r="C21" s="60" t="s">
        <v>165</v>
      </c>
      <c r="D21" s="61" t="s">
        <v>166</v>
      </c>
      <c r="E21" s="60" t="s">
        <v>167</v>
      </c>
      <c r="F21" s="60" t="s">
        <v>168</v>
      </c>
      <c r="G21" s="61" t="s">
        <v>36</v>
      </c>
      <c r="H21" s="61" t="s">
        <v>37</v>
      </c>
      <c r="I21" s="60">
        <v>100</v>
      </c>
      <c r="J21" s="62" t="s">
        <v>422</v>
      </c>
      <c r="K21" s="60" t="s">
        <v>183</v>
      </c>
      <c r="L21" s="61" t="s">
        <v>169</v>
      </c>
      <c r="M21" s="60"/>
      <c r="N21" s="62" t="s">
        <v>445</v>
      </c>
      <c r="O21" s="60" t="s">
        <v>40</v>
      </c>
      <c r="P21" s="60"/>
      <c r="Q21" s="66">
        <v>1</v>
      </c>
      <c r="R21" s="66">
        <v>185544</v>
      </c>
      <c r="S21" s="88">
        <v>61848</v>
      </c>
      <c r="T21" s="88">
        <v>69269.759999999995</v>
      </c>
      <c r="U21" s="60"/>
      <c r="V21" s="60" t="s">
        <v>186</v>
      </c>
      <c r="W21" s="60" t="s">
        <v>41</v>
      </c>
      <c r="X21" s="60" t="s">
        <v>170</v>
      </c>
      <c r="Y21" s="64"/>
      <c r="Z21" s="64"/>
      <c r="AA21" s="65"/>
      <c r="AB21" s="64"/>
    </row>
    <row r="22" spans="2:28" s="59" customFormat="1" ht="68.25" customHeight="1" x14ac:dyDescent="0.25">
      <c r="B22" s="60">
        <v>13</v>
      </c>
      <c r="C22" s="60" t="s">
        <v>165</v>
      </c>
      <c r="D22" s="61" t="s">
        <v>166</v>
      </c>
      <c r="E22" s="60" t="s">
        <v>167</v>
      </c>
      <c r="F22" s="60" t="s">
        <v>168</v>
      </c>
      <c r="G22" s="61" t="s">
        <v>36</v>
      </c>
      <c r="H22" s="61" t="s">
        <v>37</v>
      </c>
      <c r="I22" s="60">
        <v>100</v>
      </c>
      <c r="J22" s="62" t="s">
        <v>422</v>
      </c>
      <c r="K22" s="60" t="s">
        <v>183</v>
      </c>
      <c r="L22" s="61" t="s">
        <v>169</v>
      </c>
      <c r="M22" s="60"/>
      <c r="N22" s="62" t="s">
        <v>445</v>
      </c>
      <c r="O22" s="60" t="s">
        <v>40</v>
      </c>
      <c r="P22" s="60"/>
      <c r="Q22" s="66">
        <v>1</v>
      </c>
      <c r="R22" s="66">
        <v>29508</v>
      </c>
      <c r="S22" s="88">
        <v>9836</v>
      </c>
      <c r="T22" s="88">
        <v>11016.32</v>
      </c>
      <c r="U22" s="60"/>
      <c r="V22" s="60" t="s">
        <v>186</v>
      </c>
      <c r="W22" s="60" t="s">
        <v>41</v>
      </c>
      <c r="X22" s="60" t="s">
        <v>171</v>
      </c>
      <c r="Y22" s="64"/>
      <c r="Z22" s="64"/>
      <c r="AA22" s="65"/>
      <c r="AB22" s="64"/>
    </row>
    <row r="23" spans="2:28" s="59" customFormat="1" ht="68.25" customHeight="1" x14ac:dyDescent="0.25">
      <c r="B23" s="60">
        <v>14</v>
      </c>
      <c r="C23" s="60" t="s">
        <v>165</v>
      </c>
      <c r="D23" s="61" t="s">
        <v>166</v>
      </c>
      <c r="E23" s="60" t="s">
        <v>167</v>
      </c>
      <c r="F23" s="60" t="s">
        <v>168</v>
      </c>
      <c r="G23" s="61" t="s">
        <v>36</v>
      </c>
      <c r="H23" s="61" t="s">
        <v>37</v>
      </c>
      <c r="I23" s="60">
        <v>100</v>
      </c>
      <c r="J23" s="62" t="s">
        <v>422</v>
      </c>
      <c r="K23" s="60" t="s">
        <v>183</v>
      </c>
      <c r="L23" s="61" t="s">
        <v>169</v>
      </c>
      <c r="M23" s="60"/>
      <c r="N23" s="62" t="s">
        <v>445</v>
      </c>
      <c r="O23" s="60" t="s">
        <v>40</v>
      </c>
      <c r="P23" s="60"/>
      <c r="Q23" s="66">
        <v>1</v>
      </c>
      <c r="R23" s="66">
        <v>1155973.8400000001</v>
      </c>
      <c r="S23" s="88">
        <v>384840</v>
      </c>
      <c r="T23" s="88">
        <v>431020.79999999999</v>
      </c>
      <c r="U23" s="60"/>
      <c r="V23" s="60" t="s">
        <v>186</v>
      </c>
      <c r="W23" s="60" t="s">
        <v>41</v>
      </c>
      <c r="X23" s="60" t="s">
        <v>172</v>
      </c>
      <c r="Y23" s="64"/>
      <c r="Z23" s="64"/>
      <c r="AA23" s="65"/>
      <c r="AB23" s="64"/>
    </row>
    <row r="24" spans="2:28" s="59" customFormat="1" ht="68.25" customHeight="1" x14ac:dyDescent="0.25">
      <c r="B24" s="60">
        <v>15</v>
      </c>
      <c r="C24" s="60" t="s">
        <v>165</v>
      </c>
      <c r="D24" s="61" t="s">
        <v>166</v>
      </c>
      <c r="E24" s="60" t="s">
        <v>167</v>
      </c>
      <c r="F24" s="60" t="s">
        <v>168</v>
      </c>
      <c r="G24" s="61" t="s">
        <v>36</v>
      </c>
      <c r="H24" s="61" t="s">
        <v>37</v>
      </c>
      <c r="I24" s="60">
        <v>100</v>
      </c>
      <c r="J24" s="62" t="s">
        <v>422</v>
      </c>
      <c r="K24" s="60" t="s">
        <v>183</v>
      </c>
      <c r="L24" s="61" t="s">
        <v>169</v>
      </c>
      <c r="M24" s="60"/>
      <c r="N24" s="62" t="s">
        <v>445</v>
      </c>
      <c r="O24" s="60" t="s">
        <v>40</v>
      </c>
      <c r="P24" s="60"/>
      <c r="Q24" s="66">
        <v>1</v>
      </c>
      <c r="R24" s="66">
        <v>25656</v>
      </c>
      <c r="S24" s="88">
        <v>8552</v>
      </c>
      <c r="T24" s="88">
        <v>9578.24</v>
      </c>
      <c r="U24" s="60"/>
      <c r="V24" s="60" t="s">
        <v>186</v>
      </c>
      <c r="W24" s="60" t="s">
        <v>41</v>
      </c>
      <c r="X24" s="60" t="s">
        <v>173</v>
      </c>
      <c r="Y24" s="64"/>
      <c r="Z24" s="64"/>
      <c r="AA24" s="65"/>
      <c r="AB24" s="64"/>
    </row>
    <row r="25" spans="2:28" s="59" customFormat="1" ht="68.25" customHeight="1" x14ac:dyDescent="0.25">
      <c r="B25" s="60">
        <v>16</v>
      </c>
      <c r="C25" s="60" t="s">
        <v>165</v>
      </c>
      <c r="D25" s="61" t="s">
        <v>166</v>
      </c>
      <c r="E25" s="60" t="s">
        <v>167</v>
      </c>
      <c r="F25" s="60" t="s">
        <v>174</v>
      </c>
      <c r="G25" s="61" t="s">
        <v>36</v>
      </c>
      <c r="H25" s="61" t="s">
        <v>37</v>
      </c>
      <c r="I25" s="60">
        <v>100</v>
      </c>
      <c r="J25" s="62" t="s">
        <v>422</v>
      </c>
      <c r="K25" s="60" t="s">
        <v>183</v>
      </c>
      <c r="L25" s="61" t="s">
        <v>169</v>
      </c>
      <c r="M25" s="60"/>
      <c r="N25" s="62" t="s">
        <v>39</v>
      </c>
      <c r="O25" s="60" t="s">
        <v>40</v>
      </c>
      <c r="P25" s="60"/>
      <c r="Q25" s="66">
        <v>1</v>
      </c>
      <c r="R25" s="66">
        <v>184698932</v>
      </c>
      <c r="S25" s="88">
        <v>184698932</v>
      </c>
      <c r="T25" s="88">
        <f>S25*1.12</f>
        <v>206862803.84000003</v>
      </c>
      <c r="U25" s="60" t="s">
        <v>160</v>
      </c>
      <c r="V25" s="60" t="s">
        <v>186</v>
      </c>
      <c r="W25" s="60" t="s">
        <v>41</v>
      </c>
      <c r="X25" s="60" t="s">
        <v>175</v>
      </c>
      <c r="Y25" s="64"/>
      <c r="Z25" s="64"/>
      <c r="AA25" s="65"/>
      <c r="AB25" s="64"/>
    </row>
    <row r="26" spans="2:28" s="59" customFormat="1" ht="68.25" customHeight="1" x14ac:dyDescent="0.25">
      <c r="B26" s="60">
        <v>17</v>
      </c>
      <c r="C26" s="60" t="s">
        <v>165</v>
      </c>
      <c r="D26" s="61" t="s">
        <v>166</v>
      </c>
      <c r="E26" s="60" t="s">
        <v>167</v>
      </c>
      <c r="F26" s="60" t="s">
        <v>176</v>
      </c>
      <c r="G26" s="61" t="s">
        <v>36</v>
      </c>
      <c r="H26" s="61" t="s">
        <v>37</v>
      </c>
      <c r="I26" s="60">
        <v>100</v>
      </c>
      <c r="J26" s="62" t="s">
        <v>422</v>
      </c>
      <c r="K26" s="60" t="s">
        <v>183</v>
      </c>
      <c r="L26" s="61" t="s">
        <v>169</v>
      </c>
      <c r="M26" s="60"/>
      <c r="N26" s="62" t="s">
        <v>39</v>
      </c>
      <c r="O26" s="60" t="s">
        <v>40</v>
      </c>
      <c r="P26" s="60"/>
      <c r="Q26" s="66">
        <v>1</v>
      </c>
      <c r="R26" s="66">
        <v>2460129</v>
      </c>
      <c r="S26" s="88">
        <v>2460129</v>
      </c>
      <c r="T26" s="88">
        <f>S26*1.12</f>
        <v>2755344.4800000004</v>
      </c>
      <c r="U26" s="60" t="s">
        <v>160</v>
      </c>
      <c r="V26" s="60" t="s">
        <v>186</v>
      </c>
      <c r="W26" s="60" t="s">
        <v>41</v>
      </c>
      <c r="X26" s="60" t="s">
        <v>177</v>
      </c>
      <c r="Y26" s="64"/>
      <c r="Z26" s="64"/>
      <c r="AA26" s="65"/>
      <c r="AB26" s="64"/>
    </row>
    <row r="27" spans="2:28" s="59" customFormat="1" ht="68.25" customHeight="1" x14ac:dyDescent="0.25">
      <c r="B27" s="60">
        <v>18</v>
      </c>
      <c r="C27" s="60" t="s">
        <v>165</v>
      </c>
      <c r="D27" s="61" t="s">
        <v>166</v>
      </c>
      <c r="E27" s="60" t="s">
        <v>167</v>
      </c>
      <c r="F27" s="60" t="s">
        <v>178</v>
      </c>
      <c r="G27" s="61" t="s">
        <v>36</v>
      </c>
      <c r="H27" s="61" t="s">
        <v>37</v>
      </c>
      <c r="I27" s="60">
        <v>100</v>
      </c>
      <c r="J27" s="62" t="s">
        <v>422</v>
      </c>
      <c r="K27" s="60" t="s">
        <v>183</v>
      </c>
      <c r="L27" s="61" t="s">
        <v>169</v>
      </c>
      <c r="M27" s="60"/>
      <c r="N27" s="62" t="s">
        <v>39</v>
      </c>
      <c r="O27" s="60" t="s">
        <v>40</v>
      </c>
      <c r="P27" s="60"/>
      <c r="Q27" s="66">
        <v>1</v>
      </c>
      <c r="R27" s="66">
        <v>7875105.8399999999</v>
      </c>
      <c r="S27" s="88">
        <v>7875105.8399999999</v>
      </c>
      <c r="T27" s="88">
        <f>S27*1.12</f>
        <v>8820118.5408000015</v>
      </c>
      <c r="U27" s="60" t="s">
        <v>160</v>
      </c>
      <c r="V27" s="60" t="s">
        <v>186</v>
      </c>
      <c r="W27" s="60" t="s">
        <v>41</v>
      </c>
      <c r="X27" s="60" t="s">
        <v>277</v>
      </c>
      <c r="Y27" s="64"/>
      <c r="Z27" s="64"/>
      <c r="AA27" s="65"/>
      <c r="AB27" s="64"/>
    </row>
    <row r="28" spans="2:28" s="59" customFormat="1" ht="68.25" customHeight="1" x14ac:dyDescent="0.25">
      <c r="B28" s="60">
        <v>19</v>
      </c>
      <c r="C28" s="60" t="s">
        <v>165</v>
      </c>
      <c r="D28" s="61" t="s">
        <v>166</v>
      </c>
      <c r="E28" s="60" t="s">
        <v>167</v>
      </c>
      <c r="F28" s="60" t="s">
        <v>179</v>
      </c>
      <c r="G28" s="61" t="s">
        <v>36</v>
      </c>
      <c r="H28" s="61" t="s">
        <v>37</v>
      </c>
      <c r="I28" s="60" t="s">
        <v>180</v>
      </c>
      <c r="J28" s="62" t="s">
        <v>422</v>
      </c>
      <c r="K28" s="60" t="s">
        <v>183</v>
      </c>
      <c r="L28" s="61" t="s">
        <v>169</v>
      </c>
      <c r="M28" s="60" t="s">
        <v>160</v>
      </c>
      <c r="N28" s="62" t="s">
        <v>39</v>
      </c>
      <c r="O28" s="60" t="s">
        <v>40</v>
      </c>
      <c r="P28" s="60" t="s">
        <v>160</v>
      </c>
      <c r="Q28" s="66">
        <v>1</v>
      </c>
      <c r="R28" s="66">
        <v>9789836.8000000007</v>
      </c>
      <c r="S28" s="88">
        <v>9789836.8000000007</v>
      </c>
      <c r="T28" s="88">
        <f>S28*1.12</f>
        <v>10964617.216000002</v>
      </c>
      <c r="U28" s="60" t="s">
        <v>160</v>
      </c>
      <c r="V28" s="60" t="s">
        <v>186</v>
      </c>
      <c r="W28" s="60" t="s">
        <v>41</v>
      </c>
      <c r="X28" s="60" t="s">
        <v>181</v>
      </c>
      <c r="Y28" s="64"/>
      <c r="Z28" s="64"/>
      <c r="AA28" s="65"/>
      <c r="AB28" s="64"/>
    </row>
    <row r="29" spans="2:28" s="59" customFormat="1" ht="68.25" customHeight="1" x14ac:dyDescent="0.25">
      <c r="B29" s="60">
        <v>20</v>
      </c>
      <c r="C29" s="60" t="s">
        <v>23</v>
      </c>
      <c r="D29" s="61" t="s">
        <v>24</v>
      </c>
      <c r="E29" s="60" t="s">
        <v>24</v>
      </c>
      <c r="F29" s="60" t="s">
        <v>198</v>
      </c>
      <c r="G29" s="61" t="s">
        <v>36</v>
      </c>
      <c r="H29" s="61" t="s">
        <v>37</v>
      </c>
      <c r="I29" s="60">
        <v>100</v>
      </c>
      <c r="J29" s="62" t="s">
        <v>422</v>
      </c>
      <c r="K29" s="60" t="s">
        <v>199</v>
      </c>
      <c r="L29" s="61" t="s">
        <v>200</v>
      </c>
      <c r="M29" s="60"/>
      <c r="N29" s="62" t="s">
        <v>39</v>
      </c>
      <c r="O29" s="60" t="s">
        <v>201</v>
      </c>
      <c r="P29" s="60" t="s">
        <v>202</v>
      </c>
      <c r="Q29" s="66">
        <v>19783629</v>
      </c>
      <c r="R29" s="66">
        <v>26.5</v>
      </c>
      <c r="S29" s="88">
        <v>524266168.5</v>
      </c>
      <c r="T29" s="88">
        <v>587178108.72000003</v>
      </c>
      <c r="U29" s="60"/>
      <c r="V29" s="60" t="s">
        <v>208</v>
      </c>
      <c r="W29" s="60" t="s">
        <v>41</v>
      </c>
      <c r="X29" s="60" t="s">
        <v>203</v>
      </c>
      <c r="Y29" s="64"/>
      <c r="Z29" s="64"/>
      <c r="AA29" s="65"/>
      <c r="AB29" s="64"/>
    </row>
    <row r="30" spans="2:28" s="59" customFormat="1" ht="68.25" customHeight="1" x14ac:dyDescent="0.25">
      <c r="B30" s="60">
        <v>21</v>
      </c>
      <c r="C30" s="60" t="s">
        <v>23</v>
      </c>
      <c r="D30" s="61" t="s">
        <v>24</v>
      </c>
      <c r="E30" s="60" t="s">
        <v>24</v>
      </c>
      <c r="F30" s="60" t="s">
        <v>198</v>
      </c>
      <c r="G30" s="61" t="s">
        <v>36</v>
      </c>
      <c r="H30" s="61" t="s">
        <v>37</v>
      </c>
      <c r="I30" s="60">
        <v>100</v>
      </c>
      <c r="J30" s="62" t="s">
        <v>422</v>
      </c>
      <c r="K30" s="60" t="s">
        <v>199</v>
      </c>
      <c r="L30" s="61" t="s">
        <v>204</v>
      </c>
      <c r="M30" s="60"/>
      <c r="N30" s="62" t="s">
        <v>39</v>
      </c>
      <c r="O30" s="60" t="s">
        <v>201</v>
      </c>
      <c r="P30" s="60" t="s">
        <v>202</v>
      </c>
      <c r="Q30" s="66">
        <v>18394</v>
      </c>
      <c r="R30" s="66">
        <v>27.97</v>
      </c>
      <c r="S30" s="88">
        <v>514480.18</v>
      </c>
      <c r="T30" s="88">
        <v>576217.80160000001</v>
      </c>
      <c r="U30" s="60"/>
      <c r="V30" s="60" t="s">
        <v>208</v>
      </c>
      <c r="W30" s="60" t="s">
        <v>41</v>
      </c>
      <c r="X30" s="60" t="s">
        <v>205</v>
      </c>
      <c r="Y30" s="64"/>
      <c r="Z30" s="64"/>
      <c r="AA30" s="65"/>
      <c r="AB30" s="64"/>
    </row>
    <row r="31" spans="2:28" s="59" customFormat="1" ht="140.25" customHeight="1" x14ac:dyDescent="0.25">
      <c r="B31" s="60">
        <v>22</v>
      </c>
      <c r="C31" s="60" t="s">
        <v>23</v>
      </c>
      <c r="D31" s="61" t="s">
        <v>24</v>
      </c>
      <c r="E31" s="60" t="s">
        <v>24</v>
      </c>
      <c r="F31" s="60" t="s">
        <v>33</v>
      </c>
      <c r="G31" s="61" t="s">
        <v>36</v>
      </c>
      <c r="H31" s="61" t="s">
        <v>37</v>
      </c>
      <c r="I31" s="60">
        <v>100</v>
      </c>
      <c r="J31" s="62" t="s">
        <v>422</v>
      </c>
      <c r="K31" s="60" t="s">
        <v>199</v>
      </c>
      <c r="L31" s="61" t="s">
        <v>206</v>
      </c>
      <c r="M31" s="60"/>
      <c r="N31" s="62" t="s">
        <v>445</v>
      </c>
      <c r="O31" s="60" t="s">
        <v>201</v>
      </c>
      <c r="P31" s="60" t="s">
        <v>202</v>
      </c>
      <c r="Q31" s="66">
        <v>101010</v>
      </c>
      <c r="R31" s="66">
        <v>23.17</v>
      </c>
      <c r="S31" s="88">
        <v>781292.4</v>
      </c>
      <c r="T31" s="88">
        <v>875047.49</v>
      </c>
      <c r="U31" s="60"/>
      <c r="V31" s="60" t="s">
        <v>208</v>
      </c>
      <c r="W31" s="60" t="s">
        <v>41</v>
      </c>
      <c r="X31" s="60" t="s">
        <v>207</v>
      </c>
      <c r="Y31" s="64"/>
      <c r="Z31" s="64"/>
      <c r="AA31" s="65"/>
      <c r="AB31" s="64"/>
    </row>
    <row r="32" spans="2:28" s="59" customFormat="1" ht="68.25" customHeight="1" x14ac:dyDescent="0.25">
      <c r="B32" s="60">
        <v>23</v>
      </c>
      <c r="C32" s="60" t="s">
        <v>23</v>
      </c>
      <c r="D32" s="61" t="s">
        <v>24</v>
      </c>
      <c r="E32" s="60" t="s">
        <v>24</v>
      </c>
      <c r="F32" s="60" t="s">
        <v>33</v>
      </c>
      <c r="G32" s="61" t="s">
        <v>36</v>
      </c>
      <c r="H32" s="61" t="s">
        <v>37</v>
      </c>
      <c r="I32" s="60">
        <v>100</v>
      </c>
      <c r="J32" s="62" t="s">
        <v>422</v>
      </c>
      <c r="K32" s="60" t="s">
        <v>238</v>
      </c>
      <c r="L32" s="61" t="s">
        <v>239</v>
      </c>
      <c r="M32" s="60"/>
      <c r="N32" s="62" t="s">
        <v>445</v>
      </c>
      <c r="O32" s="60" t="s">
        <v>201</v>
      </c>
      <c r="P32" s="60" t="s">
        <v>29</v>
      </c>
      <c r="Q32" s="66">
        <f>678398</f>
        <v>678398</v>
      </c>
      <c r="R32" s="66">
        <v>26.08</v>
      </c>
      <c r="S32" s="88">
        <v>11142406.77</v>
      </c>
      <c r="T32" s="88">
        <f>S32*1.12</f>
        <v>12479495.582400002</v>
      </c>
      <c r="U32" s="60"/>
      <c r="V32" s="60" t="s">
        <v>251</v>
      </c>
      <c r="W32" s="60" t="s">
        <v>41</v>
      </c>
      <c r="X32" s="60" t="s">
        <v>240</v>
      </c>
      <c r="Y32" s="64"/>
      <c r="Z32" s="64"/>
      <c r="AA32" s="65"/>
      <c r="AB32" s="64"/>
    </row>
    <row r="33" spans="2:28" s="59" customFormat="1" ht="68.25" customHeight="1" x14ac:dyDescent="0.25">
      <c r="B33" s="60">
        <v>24</v>
      </c>
      <c r="C33" s="60" t="s">
        <v>23</v>
      </c>
      <c r="D33" s="61" t="s">
        <v>24</v>
      </c>
      <c r="E33" s="61" t="s">
        <v>24</v>
      </c>
      <c r="F33" s="61" t="s">
        <v>35</v>
      </c>
      <c r="G33" s="61" t="s">
        <v>36</v>
      </c>
      <c r="H33" s="61" t="s">
        <v>37</v>
      </c>
      <c r="I33" s="60">
        <v>100</v>
      </c>
      <c r="J33" s="62" t="s">
        <v>422</v>
      </c>
      <c r="K33" s="60" t="s">
        <v>238</v>
      </c>
      <c r="L33" s="61" t="s">
        <v>239</v>
      </c>
      <c r="M33" s="60"/>
      <c r="N33" s="62" t="s">
        <v>39</v>
      </c>
      <c r="O33" s="60" t="s">
        <v>201</v>
      </c>
      <c r="P33" s="60" t="s">
        <v>29</v>
      </c>
      <c r="Q33" s="66">
        <v>10321926.939999999</v>
      </c>
      <c r="R33" s="66">
        <v>26.08</v>
      </c>
      <c r="S33" s="88">
        <v>298685161.10000002</v>
      </c>
      <c r="T33" s="88">
        <f t="shared" ref="T33:T37" si="0">S33*1.12</f>
        <v>334527380.43200004</v>
      </c>
      <c r="U33" s="60"/>
      <c r="V33" s="60" t="s">
        <v>251</v>
      </c>
      <c r="W33" s="60" t="s">
        <v>41</v>
      </c>
      <c r="X33" s="60" t="s">
        <v>241</v>
      </c>
      <c r="Y33" s="64"/>
      <c r="Z33" s="64"/>
      <c r="AA33" s="65"/>
      <c r="AB33" s="64"/>
    </row>
    <row r="34" spans="2:28" s="59" customFormat="1" ht="68.25" customHeight="1" x14ac:dyDescent="0.25">
      <c r="B34" s="60">
        <v>25</v>
      </c>
      <c r="C34" s="60" t="s">
        <v>23</v>
      </c>
      <c r="D34" s="61" t="s">
        <v>24</v>
      </c>
      <c r="E34" s="61" t="s">
        <v>24</v>
      </c>
      <c r="F34" s="61" t="s">
        <v>35</v>
      </c>
      <c r="G34" s="61" t="s">
        <v>36</v>
      </c>
      <c r="H34" s="61" t="s">
        <v>37</v>
      </c>
      <c r="I34" s="60">
        <v>100</v>
      </c>
      <c r="J34" s="62" t="s">
        <v>422</v>
      </c>
      <c r="K34" s="60" t="s">
        <v>238</v>
      </c>
      <c r="L34" s="61" t="s">
        <v>242</v>
      </c>
      <c r="M34" s="60"/>
      <c r="N34" s="62" t="s">
        <v>39</v>
      </c>
      <c r="O34" s="60" t="s">
        <v>201</v>
      </c>
      <c r="P34" s="60" t="s">
        <v>29</v>
      </c>
      <c r="Q34" s="66">
        <v>174183.06200000001</v>
      </c>
      <c r="R34" s="66">
        <v>26.08</v>
      </c>
      <c r="S34" s="88">
        <f>Q34*R34</f>
        <v>4542694.2569599999</v>
      </c>
      <c r="T34" s="88">
        <f t="shared" si="0"/>
        <v>5087817.5677952003</v>
      </c>
      <c r="U34" s="60"/>
      <c r="V34" s="60" t="s">
        <v>251</v>
      </c>
      <c r="W34" s="60" t="s">
        <v>41</v>
      </c>
      <c r="X34" s="60" t="s">
        <v>243</v>
      </c>
      <c r="Y34" s="64"/>
      <c r="Z34" s="64"/>
      <c r="AA34" s="65"/>
      <c r="AB34" s="64"/>
    </row>
    <row r="35" spans="2:28" s="59" customFormat="1" ht="68.25" customHeight="1" x14ac:dyDescent="0.25">
      <c r="B35" s="60">
        <v>26</v>
      </c>
      <c r="C35" s="60" t="s">
        <v>23</v>
      </c>
      <c r="D35" s="61" t="s">
        <v>24</v>
      </c>
      <c r="E35" s="61" t="s">
        <v>24</v>
      </c>
      <c r="F35" s="61" t="s">
        <v>35</v>
      </c>
      <c r="G35" s="61" t="s">
        <v>36</v>
      </c>
      <c r="H35" s="61" t="s">
        <v>37</v>
      </c>
      <c r="I35" s="60">
        <v>100</v>
      </c>
      <c r="J35" s="62" t="s">
        <v>422</v>
      </c>
      <c r="K35" s="60" t="s">
        <v>238</v>
      </c>
      <c r="L35" s="61" t="s">
        <v>244</v>
      </c>
      <c r="M35" s="60"/>
      <c r="N35" s="62" t="s">
        <v>39</v>
      </c>
      <c r="O35" s="60" t="s">
        <v>201</v>
      </c>
      <c r="P35" s="60" t="s">
        <v>29</v>
      </c>
      <c r="Q35" s="66">
        <v>180000</v>
      </c>
      <c r="R35" s="66">
        <v>26.08</v>
      </c>
      <c r="S35" s="88">
        <f t="shared" ref="S35" si="1">Q35*R35</f>
        <v>4694400</v>
      </c>
      <c r="T35" s="88">
        <f t="shared" si="0"/>
        <v>5257728.0000000009</v>
      </c>
      <c r="U35" s="60"/>
      <c r="V35" s="60" t="s">
        <v>251</v>
      </c>
      <c r="W35" s="60" t="s">
        <v>41</v>
      </c>
      <c r="X35" s="60" t="s">
        <v>245</v>
      </c>
      <c r="Y35" s="64"/>
      <c r="Z35" s="64"/>
      <c r="AA35" s="65"/>
      <c r="AB35" s="64"/>
    </row>
    <row r="36" spans="2:28" s="59" customFormat="1" ht="68.25" customHeight="1" x14ac:dyDescent="0.25">
      <c r="B36" s="60">
        <v>27</v>
      </c>
      <c r="C36" s="60" t="s">
        <v>23</v>
      </c>
      <c r="D36" s="61" t="s">
        <v>24</v>
      </c>
      <c r="E36" s="61" t="s">
        <v>24</v>
      </c>
      <c r="F36" s="61" t="s">
        <v>246</v>
      </c>
      <c r="G36" s="61" t="s">
        <v>36</v>
      </c>
      <c r="H36" s="61" t="s">
        <v>37</v>
      </c>
      <c r="I36" s="60">
        <v>100</v>
      </c>
      <c r="J36" s="62" t="s">
        <v>422</v>
      </c>
      <c r="K36" s="60" t="s">
        <v>238</v>
      </c>
      <c r="L36" s="61" t="s">
        <v>247</v>
      </c>
      <c r="M36" s="60"/>
      <c r="N36" s="62" t="s">
        <v>39</v>
      </c>
      <c r="O36" s="60" t="s">
        <v>201</v>
      </c>
      <c r="P36" s="60" t="s">
        <v>29</v>
      </c>
      <c r="Q36" s="66">
        <v>3739260</v>
      </c>
      <c r="R36" s="66">
        <v>33.04</v>
      </c>
      <c r="S36" s="88">
        <v>109890248</v>
      </c>
      <c r="T36" s="88">
        <f t="shared" si="0"/>
        <v>123077077.76000001</v>
      </c>
      <c r="U36" s="60"/>
      <c r="V36" s="60" t="s">
        <v>251</v>
      </c>
      <c r="W36" s="60" t="s">
        <v>41</v>
      </c>
      <c r="X36" s="60" t="s">
        <v>248</v>
      </c>
      <c r="Y36" s="64"/>
      <c r="Z36" s="64"/>
      <c r="AA36" s="65"/>
      <c r="AB36" s="64"/>
    </row>
    <row r="37" spans="2:28" s="59" customFormat="1" ht="68.25" customHeight="1" x14ac:dyDescent="0.25">
      <c r="B37" s="60">
        <v>28</v>
      </c>
      <c r="C37" s="60" t="s">
        <v>23</v>
      </c>
      <c r="D37" s="61" t="s">
        <v>24</v>
      </c>
      <c r="E37" s="71" t="s">
        <v>24</v>
      </c>
      <c r="F37" s="71" t="s">
        <v>35</v>
      </c>
      <c r="G37" s="61" t="s">
        <v>36</v>
      </c>
      <c r="H37" s="71" t="s">
        <v>37</v>
      </c>
      <c r="I37" s="60">
        <v>100</v>
      </c>
      <c r="J37" s="62" t="s">
        <v>422</v>
      </c>
      <c r="K37" s="60" t="s">
        <v>238</v>
      </c>
      <c r="L37" s="71" t="s">
        <v>249</v>
      </c>
      <c r="M37" s="60"/>
      <c r="N37" s="62" t="s">
        <v>39</v>
      </c>
      <c r="O37" s="60" t="s">
        <v>201</v>
      </c>
      <c r="P37" s="60" t="s">
        <v>29</v>
      </c>
      <c r="Q37" s="66">
        <v>2400000</v>
      </c>
      <c r="R37" s="66">
        <v>21.2</v>
      </c>
      <c r="S37" s="88">
        <v>50747346.479999997</v>
      </c>
      <c r="T37" s="88">
        <f t="shared" si="0"/>
        <v>56837028.057599999</v>
      </c>
      <c r="U37" s="60"/>
      <c r="V37" s="60" t="s">
        <v>251</v>
      </c>
      <c r="W37" s="60" t="s">
        <v>41</v>
      </c>
      <c r="X37" s="60" t="s">
        <v>250</v>
      </c>
      <c r="Y37" s="64"/>
      <c r="Z37" s="64"/>
      <c r="AA37" s="65"/>
      <c r="AB37" s="64"/>
    </row>
    <row r="38" spans="2:28" s="59" customFormat="1" ht="68.25" customHeight="1" x14ac:dyDescent="0.25">
      <c r="B38" s="60">
        <v>29</v>
      </c>
      <c r="C38" s="60" t="s">
        <v>23</v>
      </c>
      <c r="D38" s="61" t="s">
        <v>24</v>
      </c>
      <c r="E38" s="60" t="s">
        <v>24</v>
      </c>
      <c r="F38" s="60" t="s">
        <v>33</v>
      </c>
      <c r="G38" s="61" t="s">
        <v>36</v>
      </c>
      <c r="H38" s="61" t="s">
        <v>37</v>
      </c>
      <c r="I38" s="60">
        <v>100</v>
      </c>
      <c r="J38" s="62" t="s">
        <v>422</v>
      </c>
      <c r="K38" s="60" t="s">
        <v>261</v>
      </c>
      <c r="L38" s="61" t="s">
        <v>262</v>
      </c>
      <c r="M38" s="60"/>
      <c r="N38" s="62" t="s">
        <v>451</v>
      </c>
      <c r="O38" s="60" t="s">
        <v>201</v>
      </c>
      <c r="P38" s="60" t="s">
        <v>29</v>
      </c>
      <c r="Q38" s="66">
        <v>15600</v>
      </c>
      <c r="R38" s="66">
        <v>22.21</v>
      </c>
      <c r="S38" s="88">
        <v>117624</v>
      </c>
      <c r="T38" s="88">
        <f>S38*1.12</f>
        <v>131738.88</v>
      </c>
      <c r="U38" s="60"/>
      <c r="V38" s="60" t="s">
        <v>269</v>
      </c>
      <c r="W38" s="60" t="s">
        <v>41</v>
      </c>
      <c r="X38" s="60" t="s">
        <v>276</v>
      </c>
      <c r="Y38" s="64"/>
      <c r="Z38" s="64"/>
      <c r="AA38" s="65"/>
      <c r="AB38" s="64"/>
    </row>
    <row r="39" spans="2:28" s="59" customFormat="1" ht="68.25" customHeight="1" x14ac:dyDescent="0.25">
      <c r="B39" s="60">
        <v>30</v>
      </c>
      <c r="C39" s="60" t="s">
        <v>23</v>
      </c>
      <c r="D39" s="61" t="s">
        <v>24</v>
      </c>
      <c r="E39" s="61" t="s">
        <v>24</v>
      </c>
      <c r="F39" s="60" t="s">
        <v>33</v>
      </c>
      <c r="G39" s="61" t="s">
        <v>36</v>
      </c>
      <c r="H39" s="61" t="s">
        <v>37</v>
      </c>
      <c r="I39" s="60">
        <v>100</v>
      </c>
      <c r="J39" s="62" t="s">
        <v>422</v>
      </c>
      <c r="K39" s="60" t="s">
        <v>261</v>
      </c>
      <c r="L39" s="61" t="s">
        <v>262</v>
      </c>
      <c r="M39" s="60"/>
      <c r="N39" s="62" t="s">
        <v>451</v>
      </c>
      <c r="O39" s="60" t="s">
        <v>201</v>
      </c>
      <c r="P39" s="60" t="s">
        <v>29</v>
      </c>
      <c r="Q39" s="66">
        <v>138000</v>
      </c>
      <c r="R39" s="66">
        <v>22.21</v>
      </c>
      <c r="S39" s="88">
        <v>1021660</v>
      </c>
      <c r="T39" s="88">
        <f t="shared" ref="T39:T42" si="2">S39*1.12</f>
        <v>1144259.2000000002</v>
      </c>
      <c r="U39" s="60"/>
      <c r="V39" s="60" t="s">
        <v>269</v>
      </c>
      <c r="W39" s="60" t="s">
        <v>41</v>
      </c>
      <c r="X39" s="60" t="s">
        <v>264</v>
      </c>
      <c r="Y39" s="64"/>
      <c r="Z39" s="64"/>
      <c r="AA39" s="65"/>
      <c r="AB39" s="64"/>
    </row>
    <row r="40" spans="2:28" s="59" customFormat="1" ht="76.5" customHeight="1" x14ac:dyDescent="0.25">
      <c r="B40" s="60">
        <v>32</v>
      </c>
      <c r="C40" s="60" t="s">
        <v>23</v>
      </c>
      <c r="D40" s="61" t="s">
        <v>24</v>
      </c>
      <c r="E40" s="61" t="s">
        <v>24</v>
      </c>
      <c r="F40" s="61" t="s">
        <v>35</v>
      </c>
      <c r="G40" s="61" t="s">
        <v>36</v>
      </c>
      <c r="H40" s="61" t="s">
        <v>37</v>
      </c>
      <c r="I40" s="60">
        <v>100</v>
      </c>
      <c r="J40" s="62" t="s">
        <v>422</v>
      </c>
      <c r="K40" s="60" t="s">
        <v>261</v>
      </c>
      <c r="L40" s="61" t="s">
        <v>265</v>
      </c>
      <c r="M40" s="60"/>
      <c r="N40" s="62" t="s">
        <v>263</v>
      </c>
      <c r="O40" s="60" t="s">
        <v>201</v>
      </c>
      <c r="P40" s="60" t="s">
        <v>29</v>
      </c>
      <c r="Q40" s="66">
        <v>3918000</v>
      </c>
      <c r="R40" s="66">
        <v>22.21</v>
      </c>
      <c r="S40" s="88">
        <v>99345329.989999995</v>
      </c>
      <c r="T40" s="88">
        <f t="shared" si="2"/>
        <v>111266769.5888</v>
      </c>
      <c r="U40" s="60"/>
      <c r="V40" s="60" t="s">
        <v>269</v>
      </c>
      <c r="W40" s="60" t="s">
        <v>41</v>
      </c>
      <c r="X40" s="91" t="s">
        <v>266</v>
      </c>
      <c r="Y40" s="64"/>
      <c r="Z40" s="64"/>
      <c r="AA40" s="65"/>
      <c r="AB40" s="64"/>
    </row>
    <row r="41" spans="2:28" s="59" customFormat="1" ht="88.5" customHeight="1" x14ac:dyDescent="0.25">
      <c r="B41" s="60">
        <v>33</v>
      </c>
      <c r="C41" s="60" t="s">
        <v>23</v>
      </c>
      <c r="D41" s="61" t="s">
        <v>24</v>
      </c>
      <c r="E41" s="61" t="s">
        <v>24</v>
      </c>
      <c r="F41" s="61" t="s">
        <v>35</v>
      </c>
      <c r="G41" s="61" t="s">
        <v>36</v>
      </c>
      <c r="H41" s="61" t="s">
        <v>37</v>
      </c>
      <c r="I41" s="60">
        <v>100</v>
      </c>
      <c r="J41" s="62" t="s">
        <v>422</v>
      </c>
      <c r="K41" s="60" t="s">
        <v>261</v>
      </c>
      <c r="L41" s="61" t="s">
        <v>267</v>
      </c>
      <c r="M41" s="60"/>
      <c r="N41" s="62" t="s">
        <v>263</v>
      </c>
      <c r="O41" s="60" t="s">
        <v>201</v>
      </c>
      <c r="P41" s="60" t="s">
        <v>29</v>
      </c>
      <c r="Q41" s="66">
        <v>2756851</v>
      </c>
      <c r="R41" s="66">
        <v>22.21</v>
      </c>
      <c r="S41" s="88">
        <f t="shared" ref="S41:S42" si="3">Q41*R41</f>
        <v>61229660.710000001</v>
      </c>
      <c r="T41" s="88">
        <f t="shared" si="2"/>
        <v>68577219.995200008</v>
      </c>
      <c r="U41" s="60"/>
      <c r="V41" s="60" t="s">
        <v>269</v>
      </c>
      <c r="W41" s="60" t="s">
        <v>41</v>
      </c>
      <c r="X41" s="92"/>
      <c r="Y41" s="64"/>
      <c r="Z41" s="64"/>
      <c r="AA41" s="65"/>
      <c r="AB41" s="64"/>
    </row>
    <row r="42" spans="2:28" s="59" customFormat="1" ht="95.25" customHeight="1" x14ac:dyDescent="0.25">
      <c r="B42" s="60">
        <v>34</v>
      </c>
      <c r="C42" s="60" t="s">
        <v>23</v>
      </c>
      <c r="D42" s="61" t="s">
        <v>24</v>
      </c>
      <c r="E42" s="61" t="s">
        <v>24</v>
      </c>
      <c r="F42" s="61" t="s">
        <v>35</v>
      </c>
      <c r="G42" s="61" t="s">
        <v>36</v>
      </c>
      <c r="H42" s="61" t="s">
        <v>37</v>
      </c>
      <c r="I42" s="60">
        <v>100</v>
      </c>
      <c r="J42" s="62" t="s">
        <v>422</v>
      </c>
      <c r="K42" s="60" t="s">
        <v>261</v>
      </c>
      <c r="L42" s="61" t="s">
        <v>268</v>
      </c>
      <c r="M42" s="60"/>
      <c r="N42" s="62" t="s">
        <v>263</v>
      </c>
      <c r="O42" s="60" t="s">
        <v>201</v>
      </c>
      <c r="P42" s="60" t="s">
        <v>29</v>
      </c>
      <c r="Q42" s="66">
        <v>4202000</v>
      </c>
      <c r="R42" s="66">
        <v>22.21</v>
      </c>
      <c r="S42" s="88">
        <f t="shared" si="3"/>
        <v>93326420</v>
      </c>
      <c r="T42" s="88">
        <f t="shared" si="2"/>
        <v>104525590.40000001</v>
      </c>
      <c r="U42" s="60"/>
      <c r="V42" s="60" t="s">
        <v>269</v>
      </c>
      <c r="W42" s="60" t="s">
        <v>41</v>
      </c>
      <c r="X42" s="93"/>
      <c r="Y42" s="64"/>
      <c r="Z42" s="64"/>
      <c r="AA42" s="65"/>
      <c r="AB42" s="64"/>
    </row>
    <row r="43" spans="2:28" s="59" customFormat="1" ht="68.25" customHeight="1" x14ac:dyDescent="0.25">
      <c r="B43" s="60">
        <v>35</v>
      </c>
      <c r="C43" s="60" t="s">
        <v>23</v>
      </c>
      <c r="D43" s="61" t="s">
        <v>24</v>
      </c>
      <c r="E43" s="61" t="s">
        <v>24</v>
      </c>
      <c r="F43" s="61" t="s">
        <v>278</v>
      </c>
      <c r="G43" s="61" t="s">
        <v>36</v>
      </c>
      <c r="H43" s="61" t="s">
        <v>37</v>
      </c>
      <c r="I43" s="60">
        <v>100</v>
      </c>
      <c r="J43" s="62" t="s">
        <v>422</v>
      </c>
      <c r="K43" s="60" t="s">
        <v>279</v>
      </c>
      <c r="L43" s="61" t="s">
        <v>280</v>
      </c>
      <c r="M43" s="60"/>
      <c r="N43" s="62" t="s">
        <v>447</v>
      </c>
      <c r="O43" s="60" t="s">
        <v>201</v>
      </c>
      <c r="P43" s="60"/>
      <c r="Q43" s="66"/>
      <c r="R43" s="66"/>
      <c r="S43" s="88">
        <v>31695</v>
      </c>
      <c r="T43" s="88">
        <f>S43*1.12</f>
        <v>35498.400000000001</v>
      </c>
      <c r="U43" s="60"/>
      <c r="V43" s="60" t="s">
        <v>300</v>
      </c>
      <c r="W43" s="60" t="s">
        <v>41</v>
      </c>
      <c r="X43" s="60" t="s">
        <v>281</v>
      </c>
      <c r="Y43" s="64"/>
      <c r="Z43" s="64"/>
      <c r="AA43" s="65"/>
      <c r="AB43" s="64"/>
    </row>
    <row r="44" spans="2:28" s="59" customFormat="1" ht="68.25" customHeight="1" x14ac:dyDescent="0.25">
      <c r="B44" s="60">
        <v>36</v>
      </c>
      <c r="C44" s="60" t="s">
        <v>23</v>
      </c>
      <c r="D44" s="61" t="s">
        <v>24</v>
      </c>
      <c r="E44" s="61" t="s">
        <v>24</v>
      </c>
      <c r="F44" s="61" t="s">
        <v>282</v>
      </c>
      <c r="G44" s="61" t="s">
        <v>36</v>
      </c>
      <c r="H44" s="61" t="s">
        <v>37</v>
      </c>
      <c r="I44" s="60">
        <v>100</v>
      </c>
      <c r="J44" s="62" t="s">
        <v>422</v>
      </c>
      <c r="K44" s="60" t="s">
        <v>279</v>
      </c>
      <c r="L44" s="61" t="s">
        <v>280</v>
      </c>
      <c r="M44" s="60"/>
      <c r="N44" s="62" t="s">
        <v>447</v>
      </c>
      <c r="O44" s="60" t="s">
        <v>201</v>
      </c>
      <c r="P44" s="60"/>
      <c r="Q44" s="66"/>
      <c r="R44" s="66"/>
      <c r="S44" s="88">
        <v>31695</v>
      </c>
      <c r="T44" s="88">
        <f t="shared" ref="T44:T52" si="4">S44*1.12</f>
        <v>35498.400000000001</v>
      </c>
      <c r="U44" s="60"/>
      <c r="V44" s="60" t="s">
        <v>300</v>
      </c>
      <c r="W44" s="60" t="s">
        <v>41</v>
      </c>
      <c r="X44" s="60" t="s">
        <v>283</v>
      </c>
      <c r="Y44" s="64"/>
      <c r="Z44" s="64"/>
      <c r="AA44" s="65"/>
      <c r="AB44" s="64"/>
    </row>
    <row r="45" spans="2:28" s="59" customFormat="1" ht="68.25" customHeight="1" x14ac:dyDescent="0.25">
      <c r="B45" s="60">
        <v>37</v>
      </c>
      <c r="C45" s="60" t="s">
        <v>23</v>
      </c>
      <c r="D45" s="61" t="s">
        <v>24</v>
      </c>
      <c r="E45" s="61" t="s">
        <v>24</v>
      </c>
      <c r="F45" s="61" t="s">
        <v>284</v>
      </c>
      <c r="G45" s="61" t="s">
        <v>36</v>
      </c>
      <c r="H45" s="61" t="s">
        <v>37</v>
      </c>
      <c r="I45" s="60">
        <v>100</v>
      </c>
      <c r="J45" s="62" t="s">
        <v>422</v>
      </c>
      <c r="K45" s="60" t="s">
        <v>279</v>
      </c>
      <c r="L45" s="61" t="s">
        <v>280</v>
      </c>
      <c r="M45" s="60"/>
      <c r="N45" s="62" t="s">
        <v>447</v>
      </c>
      <c r="O45" s="60" t="s">
        <v>201</v>
      </c>
      <c r="P45" s="60"/>
      <c r="Q45" s="66"/>
      <c r="R45" s="66"/>
      <c r="S45" s="88">
        <v>43987.5</v>
      </c>
      <c r="T45" s="88">
        <f t="shared" si="4"/>
        <v>49266.000000000007</v>
      </c>
      <c r="U45" s="60"/>
      <c r="V45" s="60" t="s">
        <v>300</v>
      </c>
      <c r="W45" s="60" t="s">
        <v>41</v>
      </c>
      <c r="X45" s="60" t="s">
        <v>285</v>
      </c>
      <c r="Y45" s="64"/>
      <c r="Z45" s="64"/>
      <c r="AA45" s="65"/>
      <c r="AB45" s="64"/>
    </row>
    <row r="46" spans="2:28" s="59" customFormat="1" ht="68.25" customHeight="1" x14ac:dyDescent="0.25">
      <c r="B46" s="60">
        <v>38</v>
      </c>
      <c r="C46" s="60" t="s">
        <v>23</v>
      </c>
      <c r="D46" s="61" t="s">
        <v>24</v>
      </c>
      <c r="E46" s="61" t="s">
        <v>24</v>
      </c>
      <c r="F46" s="61" t="s">
        <v>286</v>
      </c>
      <c r="G46" s="61" t="s">
        <v>36</v>
      </c>
      <c r="H46" s="61" t="s">
        <v>37</v>
      </c>
      <c r="I46" s="60">
        <v>100</v>
      </c>
      <c r="J46" s="62" t="s">
        <v>422</v>
      </c>
      <c r="K46" s="60" t="s">
        <v>279</v>
      </c>
      <c r="L46" s="61" t="s">
        <v>280</v>
      </c>
      <c r="M46" s="60"/>
      <c r="N46" s="62" t="s">
        <v>447</v>
      </c>
      <c r="O46" s="60" t="s">
        <v>201</v>
      </c>
      <c r="P46" s="60"/>
      <c r="Q46" s="66"/>
      <c r="R46" s="66"/>
      <c r="S46" s="88">
        <v>28710</v>
      </c>
      <c r="T46" s="88">
        <f t="shared" si="4"/>
        <v>32155.200000000004</v>
      </c>
      <c r="U46" s="60"/>
      <c r="V46" s="60" t="s">
        <v>300</v>
      </c>
      <c r="W46" s="60" t="s">
        <v>41</v>
      </c>
      <c r="X46" s="60" t="s">
        <v>287</v>
      </c>
      <c r="Y46" s="64"/>
      <c r="Z46" s="64"/>
      <c r="AA46" s="65"/>
      <c r="AB46" s="64"/>
    </row>
    <row r="47" spans="2:28" s="59" customFormat="1" ht="68.25" customHeight="1" x14ac:dyDescent="0.25">
      <c r="B47" s="60">
        <v>39</v>
      </c>
      <c r="C47" s="60" t="s">
        <v>23</v>
      </c>
      <c r="D47" s="61" t="s">
        <v>24</v>
      </c>
      <c r="E47" s="61" t="s">
        <v>24</v>
      </c>
      <c r="F47" s="61" t="s">
        <v>288</v>
      </c>
      <c r="G47" s="61" t="s">
        <v>36</v>
      </c>
      <c r="H47" s="61" t="s">
        <v>37</v>
      </c>
      <c r="I47" s="60">
        <v>100</v>
      </c>
      <c r="J47" s="62" t="s">
        <v>422</v>
      </c>
      <c r="K47" s="60" t="s">
        <v>279</v>
      </c>
      <c r="L47" s="61" t="s">
        <v>280</v>
      </c>
      <c r="M47" s="60"/>
      <c r="N47" s="62" t="s">
        <v>447</v>
      </c>
      <c r="O47" s="60" t="s">
        <v>201</v>
      </c>
      <c r="P47" s="60"/>
      <c r="Q47" s="66"/>
      <c r="R47" s="66"/>
      <c r="S47" s="88">
        <v>28710</v>
      </c>
      <c r="T47" s="88">
        <f t="shared" si="4"/>
        <v>32155.200000000004</v>
      </c>
      <c r="U47" s="60"/>
      <c r="V47" s="60" t="s">
        <v>300</v>
      </c>
      <c r="W47" s="60" t="s">
        <v>41</v>
      </c>
      <c r="X47" s="60" t="s">
        <v>289</v>
      </c>
      <c r="Y47" s="64"/>
      <c r="Z47" s="64"/>
      <c r="AA47" s="65"/>
      <c r="AB47" s="64"/>
    </row>
    <row r="48" spans="2:28" s="59" customFormat="1" ht="68.25" customHeight="1" x14ac:dyDescent="0.25">
      <c r="B48" s="60">
        <v>40</v>
      </c>
      <c r="C48" s="60" t="s">
        <v>23</v>
      </c>
      <c r="D48" s="61" t="s">
        <v>24</v>
      </c>
      <c r="E48" s="61" t="s">
        <v>24</v>
      </c>
      <c r="F48" s="61" t="s">
        <v>290</v>
      </c>
      <c r="G48" s="61" t="s">
        <v>36</v>
      </c>
      <c r="H48" s="61" t="s">
        <v>37</v>
      </c>
      <c r="I48" s="60">
        <v>100</v>
      </c>
      <c r="J48" s="62" t="s">
        <v>422</v>
      </c>
      <c r="K48" s="60" t="s">
        <v>279</v>
      </c>
      <c r="L48" s="61" t="s">
        <v>280</v>
      </c>
      <c r="M48" s="60"/>
      <c r="N48" s="62" t="s">
        <v>447</v>
      </c>
      <c r="O48" s="60" t="s">
        <v>201</v>
      </c>
      <c r="P48" s="60"/>
      <c r="Q48" s="66"/>
      <c r="R48" s="66"/>
      <c r="S48" s="88">
        <v>80340</v>
      </c>
      <c r="T48" s="88">
        <f t="shared" si="4"/>
        <v>89980.800000000003</v>
      </c>
      <c r="U48" s="60"/>
      <c r="V48" s="60" t="s">
        <v>300</v>
      </c>
      <c r="W48" s="60" t="s">
        <v>41</v>
      </c>
      <c r="X48" s="60" t="s">
        <v>291</v>
      </c>
      <c r="Y48" s="64"/>
      <c r="Z48" s="64"/>
      <c r="AA48" s="65"/>
      <c r="AB48" s="64"/>
    </row>
    <row r="49" spans="2:28" s="59" customFormat="1" ht="68.25" customHeight="1" x14ac:dyDescent="0.25">
      <c r="B49" s="60">
        <v>41</v>
      </c>
      <c r="C49" s="60" t="s">
        <v>23</v>
      </c>
      <c r="D49" s="61" t="s">
        <v>24</v>
      </c>
      <c r="E49" s="61" t="s">
        <v>24</v>
      </c>
      <c r="F49" s="61" t="s">
        <v>292</v>
      </c>
      <c r="G49" s="61" t="s">
        <v>36</v>
      </c>
      <c r="H49" s="61" t="s">
        <v>37</v>
      </c>
      <c r="I49" s="60">
        <v>100</v>
      </c>
      <c r="J49" s="62" t="s">
        <v>422</v>
      </c>
      <c r="K49" s="60" t="s">
        <v>279</v>
      </c>
      <c r="L49" s="61" t="s">
        <v>280</v>
      </c>
      <c r="M49" s="60"/>
      <c r="N49" s="62" t="s">
        <v>39</v>
      </c>
      <c r="O49" s="60" t="s">
        <v>201</v>
      </c>
      <c r="P49" s="60"/>
      <c r="Q49" s="66"/>
      <c r="R49" s="66"/>
      <c r="S49" s="88">
        <v>3833793.3</v>
      </c>
      <c r="T49" s="88">
        <f t="shared" si="4"/>
        <v>4293848.4960000003</v>
      </c>
      <c r="U49" s="60"/>
      <c r="V49" s="60" t="s">
        <v>300</v>
      </c>
      <c r="W49" s="60" t="s">
        <v>41</v>
      </c>
      <c r="X49" s="60" t="s">
        <v>293</v>
      </c>
      <c r="Y49" s="64"/>
      <c r="Z49" s="64"/>
      <c r="AA49" s="65"/>
      <c r="AB49" s="64"/>
    </row>
    <row r="50" spans="2:28" s="59" customFormat="1" ht="68.25" customHeight="1" x14ac:dyDescent="0.25">
      <c r="B50" s="60">
        <v>42</v>
      </c>
      <c r="C50" s="60" t="s">
        <v>23</v>
      </c>
      <c r="D50" s="61" t="s">
        <v>24</v>
      </c>
      <c r="E50" s="61" t="s">
        <v>24</v>
      </c>
      <c r="F50" s="61" t="s">
        <v>294</v>
      </c>
      <c r="G50" s="61" t="s">
        <v>36</v>
      </c>
      <c r="H50" s="61" t="s">
        <v>37</v>
      </c>
      <c r="I50" s="60">
        <v>100</v>
      </c>
      <c r="J50" s="62" t="s">
        <v>422</v>
      </c>
      <c r="K50" s="60" t="s">
        <v>279</v>
      </c>
      <c r="L50" s="61" t="s">
        <v>280</v>
      </c>
      <c r="M50" s="60"/>
      <c r="N50" s="62" t="s">
        <v>39</v>
      </c>
      <c r="O50" s="60" t="s">
        <v>201</v>
      </c>
      <c r="P50" s="60"/>
      <c r="Q50" s="66"/>
      <c r="R50" s="66"/>
      <c r="S50" s="88">
        <v>3373350.6399999992</v>
      </c>
      <c r="T50" s="88">
        <f t="shared" si="4"/>
        <v>3778152.7167999996</v>
      </c>
      <c r="U50" s="60"/>
      <c r="V50" s="60" t="s">
        <v>300</v>
      </c>
      <c r="W50" s="60" t="s">
        <v>41</v>
      </c>
      <c r="X50" s="60" t="s">
        <v>295</v>
      </c>
      <c r="Y50" s="64"/>
      <c r="Z50" s="64"/>
      <c r="AA50" s="65"/>
      <c r="AB50" s="64"/>
    </row>
    <row r="51" spans="2:28" s="59" customFormat="1" ht="68.25" customHeight="1" x14ac:dyDescent="0.25">
      <c r="B51" s="60">
        <v>43</v>
      </c>
      <c r="C51" s="60" t="s">
        <v>23</v>
      </c>
      <c r="D51" s="61" t="s">
        <v>24</v>
      </c>
      <c r="E51" s="61" t="s">
        <v>24</v>
      </c>
      <c r="F51" s="61" t="s">
        <v>296</v>
      </c>
      <c r="G51" s="61" t="s">
        <v>36</v>
      </c>
      <c r="H51" s="61" t="s">
        <v>37</v>
      </c>
      <c r="I51" s="60">
        <v>100</v>
      </c>
      <c r="J51" s="62" t="s">
        <v>422</v>
      </c>
      <c r="K51" s="60" t="s">
        <v>279</v>
      </c>
      <c r="L51" s="61" t="s">
        <v>280</v>
      </c>
      <c r="M51" s="60"/>
      <c r="N51" s="62" t="s">
        <v>39</v>
      </c>
      <c r="O51" s="60" t="s">
        <v>201</v>
      </c>
      <c r="P51" s="60"/>
      <c r="Q51" s="66"/>
      <c r="R51" s="66"/>
      <c r="S51" s="88">
        <v>3373563.3399999994</v>
      </c>
      <c r="T51" s="88">
        <f t="shared" si="4"/>
        <v>3778390.9407999995</v>
      </c>
      <c r="U51" s="60"/>
      <c r="V51" s="60" t="s">
        <v>300</v>
      </c>
      <c r="W51" s="60" t="s">
        <v>41</v>
      </c>
      <c r="X51" s="60" t="s">
        <v>297</v>
      </c>
      <c r="Y51" s="64"/>
      <c r="Z51" s="64"/>
      <c r="AA51" s="65"/>
      <c r="AB51" s="64"/>
    </row>
    <row r="52" spans="2:28" s="59" customFormat="1" ht="68.25" customHeight="1" x14ac:dyDescent="0.25">
      <c r="B52" s="60">
        <v>45</v>
      </c>
      <c r="C52" s="60" t="s">
        <v>23</v>
      </c>
      <c r="D52" s="61" t="s">
        <v>24</v>
      </c>
      <c r="E52" s="61" t="s">
        <v>24</v>
      </c>
      <c r="F52" s="61" t="s">
        <v>298</v>
      </c>
      <c r="G52" s="61" t="s">
        <v>36</v>
      </c>
      <c r="H52" s="61" t="s">
        <v>37</v>
      </c>
      <c r="I52" s="60">
        <v>100</v>
      </c>
      <c r="J52" s="62" t="s">
        <v>422</v>
      </c>
      <c r="K52" s="60" t="s">
        <v>279</v>
      </c>
      <c r="L52" s="61" t="s">
        <v>280</v>
      </c>
      <c r="M52" s="60"/>
      <c r="N52" s="62" t="s">
        <v>39</v>
      </c>
      <c r="O52" s="60" t="s">
        <v>201</v>
      </c>
      <c r="P52" s="60"/>
      <c r="Q52" s="66"/>
      <c r="R52" s="66"/>
      <c r="S52" s="88">
        <v>3644008.88</v>
      </c>
      <c r="T52" s="88">
        <f t="shared" si="4"/>
        <v>4081289.9456000002</v>
      </c>
      <c r="U52" s="60"/>
      <c r="V52" s="60" t="s">
        <v>300</v>
      </c>
      <c r="W52" s="60" t="s">
        <v>41</v>
      </c>
      <c r="X52" s="60" t="s">
        <v>299</v>
      </c>
      <c r="Y52" s="64"/>
      <c r="Z52" s="64"/>
      <c r="AA52" s="65"/>
      <c r="AB52" s="64"/>
    </row>
    <row r="53" spans="2:28" s="59" customFormat="1" ht="68.25" customHeight="1" x14ac:dyDescent="0.25">
      <c r="B53" s="60">
        <v>46</v>
      </c>
      <c r="C53" s="60" t="s">
        <v>23</v>
      </c>
      <c r="D53" s="61" t="s">
        <v>24</v>
      </c>
      <c r="E53" s="61" t="s">
        <v>24</v>
      </c>
      <c r="F53" s="61" t="s">
        <v>35</v>
      </c>
      <c r="G53" s="61" t="s">
        <v>36</v>
      </c>
      <c r="H53" s="61" t="s">
        <v>37</v>
      </c>
      <c r="I53" s="60">
        <v>100</v>
      </c>
      <c r="J53" s="62" t="s">
        <v>422</v>
      </c>
      <c r="K53" s="60" t="s">
        <v>316</v>
      </c>
      <c r="L53" s="61" t="s">
        <v>317</v>
      </c>
      <c r="M53" s="60"/>
      <c r="N53" s="62" t="s">
        <v>39</v>
      </c>
      <c r="O53" s="60" t="s">
        <v>201</v>
      </c>
      <c r="P53" s="60" t="s">
        <v>318</v>
      </c>
      <c r="Q53" s="63">
        <v>4050965</v>
      </c>
      <c r="R53" s="63">
        <v>21.48</v>
      </c>
      <c r="S53" s="89">
        <v>99406539.840000004</v>
      </c>
      <c r="T53" s="89">
        <f>S53*1.12</f>
        <v>111335324.62080002</v>
      </c>
      <c r="U53" s="60"/>
      <c r="V53" s="60" t="s">
        <v>419</v>
      </c>
      <c r="W53" s="60" t="s">
        <v>41</v>
      </c>
      <c r="X53" s="60" t="s">
        <v>319</v>
      </c>
      <c r="Y53" s="64"/>
      <c r="AA53" s="65"/>
      <c r="AB53" s="64"/>
    </row>
    <row r="54" spans="2:28" s="59" customFormat="1" ht="68.25" customHeight="1" x14ac:dyDescent="0.25">
      <c r="B54" s="60">
        <v>47</v>
      </c>
      <c r="C54" s="60" t="s">
        <v>23</v>
      </c>
      <c r="D54" s="61" t="s">
        <v>24</v>
      </c>
      <c r="E54" s="61" t="s">
        <v>24</v>
      </c>
      <c r="F54" s="61" t="s">
        <v>35</v>
      </c>
      <c r="G54" s="61" t="s">
        <v>36</v>
      </c>
      <c r="H54" s="61" t="s">
        <v>37</v>
      </c>
      <c r="I54" s="60">
        <v>100</v>
      </c>
      <c r="J54" s="62" t="s">
        <v>422</v>
      </c>
      <c r="K54" s="60" t="s">
        <v>316</v>
      </c>
      <c r="L54" s="61" t="s">
        <v>320</v>
      </c>
      <c r="M54" s="60"/>
      <c r="N54" s="62" t="s">
        <v>39</v>
      </c>
      <c r="O54" s="60" t="s">
        <v>201</v>
      </c>
      <c r="P54" s="60" t="s">
        <v>318</v>
      </c>
      <c r="Q54" s="63">
        <v>4466622</v>
      </c>
      <c r="R54" s="63">
        <v>21.48</v>
      </c>
      <c r="S54" s="89">
        <v>83551215</v>
      </c>
      <c r="T54" s="89">
        <f>S54*1.12</f>
        <v>93577360.800000012</v>
      </c>
      <c r="U54" s="60"/>
      <c r="V54" s="60" t="s">
        <v>419</v>
      </c>
      <c r="W54" s="60" t="s">
        <v>41</v>
      </c>
      <c r="X54" s="60" t="s">
        <v>321</v>
      </c>
      <c r="Y54" s="64"/>
      <c r="AA54" s="65"/>
      <c r="AB54" s="64"/>
    </row>
    <row r="55" spans="2:28" s="59" customFormat="1" ht="68.25" customHeight="1" x14ac:dyDescent="0.25">
      <c r="B55" s="60">
        <v>48</v>
      </c>
      <c r="C55" s="60" t="s">
        <v>23</v>
      </c>
      <c r="D55" s="61" t="s">
        <v>24</v>
      </c>
      <c r="E55" s="61" t="s">
        <v>24</v>
      </c>
      <c r="F55" s="61" t="s">
        <v>322</v>
      </c>
      <c r="G55" s="61" t="s">
        <v>36</v>
      </c>
      <c r="H55" s="61" t="s">
        <v>37</v>
      </c>
      <c r="I55" s="60">
        <v>100</v>
      </c>
      <c r="J55" s="62" t="s">
        <v>422</v>
      </c>
      <c r="K55" s="60" t="s">
        <v>316</v>
      </c>
      <c r="L55" s="61" t="s">
        <v>323</v>
      </c>
      <c r="M55" s="60"/>
      <c r="N55" s="62" t="s">
        <v>445</v>
      </c>
      <c r="O55" s="60" t="s">
        <v>201</v>
      </c>
      <c r="P55" s="60" t="s">
        <v>318</v>
      </c>
      <c r="Q55" s="63">
        <v>214043.87999999998</v>
      </c>
      <c r="R55" s="72">
        <v>31.99</v>
      </c>
      <c r="S55" s="89">
        <v>2834139.76</v>
      </c>
      <c r="T55" s="89">
        <f>S55*1.12</f>
        <v>3174236.5312000001</v>
      </c>
      <c r="U55" s="60"/>
      <c r="V55" s="60" t="s">
        <v>419</v>
      </c>
      <c r="W55" s="60" t="s">
        <v>41</v>
      </c>
      <c r="X55" s="60" t="s">
        <v>418</v>
      </c>
      <c r="Y55" s="64"/>
      <c r="Z55" s="64"/>
      <c r="AA55" s="65"/>
      <c r="AB55" s="64"/>
    </row>
    <row r="56" spans="2:28" s="59" customFormat="1" ht="68.25" customHeight="1" x14ac:dyDescent="0.25">
      <c r="B56" s="60">
        <v>49</v>
      </c>
      <c r="C56" s="60" t="s">
        <v>23</v>
      </c>
      <c r="D56" s="61" t="s">
        <v>24</v>
      </c>
      <c r="E56" s="61" t="s">
        <v>24</v>
      </c>
      <c r="F56" s="61" t="s">
        <v>322</v>
      </c>
      <c r="G56" s="61" t="s">
        <v>36</v>
      </c>
      <c r="H56" s="61" t="s">
        <v>37</v>
      </c>
      <c r="I56" s="60">
        <v>100</v>
      </c>
      <c r="J56" s="62" t="s">
        <v>422</v>
      </c>
      <c r="K56" s="60" t="s">
        <v>316</v>
      </c>
      <c r="L56" s="61" t="s">
        <v>324</v>
      </c>
      <c r="M56" s="60"/>
      <c r="N56" s="62" t="s">
        <v>445</v>
      </c>
      <c r="O56" s="60" t="s">
        <v>201</v>
      </c>
      <c r="P56" s="60" t="s">
        <v>318</v>
      </c>
      <c r="Q56" s="63">
        <v>1026</v>
      </c>
      <c r="R56" s="63">
        <v>26.370058479532162</v>
      </c>
      <c r="S56" s="89">
        <v>9018.56</v>
      </c>
      <c r="T56" s="89">
        <v>10100.790000000001</v>
      </c>
      <c r="U56" s="60"/>
      <c r="V56" s="60" t="s">
        <v>419</v>
      </c>
      <c r="W56" s="60" t="s">
        <v>41</v>
      </c>
      <c r="X56" s="60" t="s">
        <v>334</v>
      </c>
      <c r="Y56" s="64"/>
      <c r="Z56" s="64"/>
      <c r="AA56" s="65"/>
      <c r="AB56" s="64"/>
    </row>
    <row r="57" spans="2:28" s="59" customFormat="1" ht="68.25" customHeight="1" x14ac:dyDescent="0.25">
      <c r="B57" s="60">
        <v>50</v>
      </c>
      <c r="C57" s="60" t="s">
        <v>23</v>
      </c>
      <c r="D57" s="61" t="s">
        <v>24</v>
      </c>
      <c r="E57" s="61" t="s">
        <v>24</v>
      </c>
      <c r="F57" s="61" t="s">
        <v>322</v>
      </c>
      <c r="G57" s="61" t="s">
        <v>36</v>
      </c>
      <c r="H57" s="61" t="s">
        <v>37</v>
      </c>
      <c r="I57" s="60">
        <v>100</v>
      </c>
      <c r="J57" s="62" t="s">
        <v>422</v>
      </c>
      <c r="K57" s="60" t="s">
        <v>316</v>
      </c>
      <c r="L57" s="61" t="s">
        <v>324</v>
      </c>
      <c r="M57" s="60"/>
      <c r="N57" s="62" t="s">
        <v>445</v>
      </c>
      <c r="O57" s="60" t="s">
        <v>201</v>
      </c>
      <c r="P57" s="60" t="s">
        <v>318</v>
      </c>
      <c r="Q57" s="63">
        <v>3439.3200000000011</v>
      </c>
      <c r="R57" s="63">
        <v>29.069990579533155</v>
      </c>
      <c r="S57" s="89">
        <v>33327</v>
      </c>
      <c r="T57" s="89">
        <f>S57*1.12</f>
        <v>37326.240000000005</v>
      </c>
      <c r="U57" s="60"/>
      <c r="V57" s="60" t="s">
        <v>419</v>
      </c>
      <c r="W57" s="60" t="s">
        <v>41</v>
      </c>
      <c r="X57" s="60" t="s">
        <v>336</v>
      </c>
      <c r="Y57" s="64"/>
      <c r="Z57" s="64"/>
      <c r="AA57" s="65"/>
      <c r="AB57" s="64"/>
    </row>
    <row r="58" spans="2:28" s="59" customFormat="1" ht="68.25" customHeight="1" x14ac:dyDescent="0.25">
      <c r="B58" s="60">
        <v>51</v>
      </c>
      <c r="C58" s="60" t="s">
        <v>23</v>
      </c>
      <c r="D58" s="61" t="s">
        <v>24</v>
      </c>
      <c r="E58" s="61" t="s">
        <v>24</v>
      </c>
      <c r="F58" s="61" t="s">
        <v>322</v>
      </c>
      <c r="G58" s="61" t="s">
        <v>36</v>
      </c>
      <c r="H58" s="61" t="s">
        <v>37</v>
      </c>
      <c r="I58" s="60">
        <v>100</v>
      </c>
      <c r="J58" s="62" t="s">
        <v>422</v>
      </c>
      <c r="K58" s="60" t="s">
        <v>316</v>
      </c>
      <c r="L58" s="61" t="s">
        <v>324</v>
      </c>
      <c r="M58" s="60"/>
      <c r="N58" s="62" t="s">
        <v>445</v>
      </c>
      <c r="O58" s="60" t="s">
        <v>201</v>
      </c>
      <c r="P58" s="60" t="s">
        <v>318</v>
      </c>
      <c r="Q58" s="63">
        <v>1944</v>
      </c>
      <c r="R58" s="63">
        <v>29.620000000000005</v>
      </c>
      <c r="S58" s="89">
        <v>19193.759999999998</v>
      </c>
      <c r="T58" s="89">
        <f>S58*1.12</f>
        <v>21497.011200000001</v>
      </c>
      <c r="U58" s="60"/>
      <c r="V58" s="60" t="s">
        <v>419</v>
      </c>
      <c r="W58" s="60" t="s">
        <v>41</v>
      </c>
      <c r="X58" s="60" t="s">
        <v>335</v>
      </c>
      <c r="Y58" s="64"/>
      <c r="Z58" s="64"/>
      <c r="AA58" s="65"/>
      <c r="AB58" s="64"/>
    </row>
    <row r="59" spans="2:28" s="64" customFormat="1" ht="45" x14ac:dyDescent="0.25">
      <c r="B59" s="60">
        <v>52</v>
      </c>
      <c r="C59" s="60" t="s">
        <v>23</v>
      </c>
      <c r="D59" s="61" t="s">
        <v>24</v>
      </c>
      <c r="E59" s="61" t="s">
        <v>24</v>
      </c>
      <c r="F59" s="61" t="s">
        <v>322</v>
      </c>
      <c r="G59" s="61" t="s">
        <v>36</v>
      </c>
      <c r="H59" s="61" t="s">
        <v>37</v>
      </c>
      <c r="I59" s="60">
        <v>100</v>
      </c>
      <c r="J59" s="62" t="s">
        <v>422</v>
      </c>
      <c r="K59" s="60" t="s">
        <v>423</v>
      </c>
      <c r="L59" s="61" t="s">
        <v>424</v>
      </c>
      <c r="M59" s="60"/>
      <c r="N59" s="62" t="s">
        <v>445</v>
      </c>
      <c r="O59" s="60" t="s">
        <v>201</v>
      </c>
      <c r="P59" s="60"/>
      <c r="Q59" s="63"/>
      <c r="R59" s="63"/>
      <c r="S59" s="89">
        <v>1003520</v>
      </c>
      <c r="T59" s="89">
        <v>1123942.3999999999</v>
      </c>
      <c r="U59" s="60"/>
      <c r="V59" s="60" t="s">
        <v>425</v>
      </c>
      <c r="W59" s="60" t="s">
        <v>41</v>
      </c>
      <c r="X59" s="60" t="s">
        <v>426</v>
      </c>
    </row>
    <row r="60" spans="2:28" s="64" customFormat="1" ht="45" x14ac:dyDescent="0.25">
      <c r="B60" s="60">
        <v>53</v>
      </c>
      <c r="C60" s="60" t="s">
        <v>23</v>
      </c>
      <c r="D60" s="61" t="s">
        <v>24</v>
      </c>
      <c r="E60" s="61" t="s">
        <v>24</v>
      </c>
      <c r="F60" s="61" t="s">
        <v>322</v>
      </c>
      <c r="G60" s="61" t="s">
        <v>36</v>
      </c>
      <c r="H60" s="61" t="s">
        <v>37</v>
      </c>
      <c r="I60" s="60">
        <v>100</v>
      </c>
      <c r="J60" s="62" t="s">
        <v>422</v>
      </c>
      <c r="K60" s="60" t="s">
        <v>423</v>
      </c>
      <c r="L60" s="61" t="s">
        <v>424</v>
      </c>
      <c r="M60" s="60"/>
      <c r="N60" s="62" t="s">
        <v>445</v>
      </c>
      <c r="O60" s="60" t="s">
        <v>201</v>
      </c>
      <c r="P60" s="60"/>
      <c r="Q60" s="63"/>
      <c r="R60" s="63"/>
      <c r="S60" s="89">
        <v>169344</v>
      </c>
      <c r="T60" s="89">
        <v>189665.28</v>
      </c>
      <c r="U60" s="60"/>
      <c r="V60" s="60" t="s">
        <v>425</v>
      </c>
      <c r="W60" s="60" t="s">
        <v>41</v>
      </c>
      <c r="X60" s="60" t="s">
        <v>427</v>
      </c>
    </row>
    <row r="61" spans="2:28" s="64" customFormat="1" ht="45" x14ac:dyDescent="0.25">
      <c r="B61" s="60">
        <v>54</v>
      </c>
      <c r="C61" s="60" t="s">
        <v>23</v>
      </c>
      <c r="D61" s="61" t="s">
        <v>24</v>
      </c>
      <c r="E61" s="61" t="s">
        <v>24</v>
      </c>
      <c r="F61" s="61" t="s">
        <v>322</v>
      </c>
      <c r="G61" s="61" t="s">
        <v>36</v>
      </c>
      <c r="H61" s="61" t="s">
        <v>37</v>
      </c>
      <c r="I61" s="60">
        <v>100</v>
      </c>
      <c r="J61" s="62" t="s">
        <v>422</v>
      </c>
      <c r="K61" s="60" t="s">
        <v>423</v>
      </c>
      <c r="L61" s="61" t="s">
        <v>424</v>
      </c>
      <c r="M61" s="60"/>
      <c r="N61" s="62" t="s">
        <v>445</v>
      </c>
      <c r="O61" s="60" t="s">
        <v>201</v>
      </c>
      <c r="P61" s="60"/>
      <c r="Q61" s="63"/>
      <c r="R61" s="63"/>
      <c r="S61" s="89">
        <v>225792</v>
      </c>
      <c r="T61" s="89">
        <v>252887.04000000001</v>
      </c>
      <c r="U61" s="60"/>
      <c r="V61" s="60" t="s">
        <v>425</v>
      </c>
      <c r="W61" s="60" t="s">
        <v>41</v>
      </c>
      <c r="X61" s="60" t="s">
        <v>428</v>
      </c>
    </row>
    <row r="62" spans="2:28" s="64" customFormat="1" ht="45" x14ac:dyDescent="0.25">
      <c r="B62" s="60">
        <v>55</v>
      </c>
      <c r="C62" s="60" t="s">
        <v>23</v>
      </c>
      <c r="D62" s="61" t="s">
        <v>24</v>
      </c>
      <c r="E62" s="61" t="s">
        <v>24</v>
      </c>
      <c r="F62" s="61" t="s">
        <v>322</v>
      </c>
      <c r="G62" s="61" t="s">
        <v>36</v>
      </c>
      <c r="H62" s="61" t="s">
        <v>37</v>
      </c>
      <c r="I62" s="60">
        <v>100</v>
      </c>
      <c r="J62" s="62" t="s">
        <v>422</v>
      </c>
      <c r="K62" s="60" t="s">
        <v>423</v>
      </c>
      <c r="L62" s="61" t="s">
        <v>424</v>
      </c>
      <c r="M62" s="60"/>
      <c r="N62" s="62" t="s">
        <v>445</v>
      </c>
      <c r="O62" s="60" t="s">
        <v>201</v>
      </c>
      <c r="P62" s="60"/>
      <c r="Q62" s="63"/>
      <c r="R62" s="63"/>
      <c r="S62" s="89">
        <v>62720</v>
      </c>
      <c r="T62" s="89">
        <v>70246.399999999994</v>
      </c>
      <c r="U62" s="60"/>
      <c r="V62" s="60" t="s">
        <v>425</v>
      </c>
      <c r="W62" s="60" t="s">
        <v>41</v>
      </c>
      <c r="X62" s="60" t="s">
        <v>429</v>
      </c>
    </row>
    <row r="63" spans="2:28" s="64" customFormat="1" ht="45" x14ac:dyDescent="0.25">
      <c r="B63" s="60">
        <v>56</v>
      </c>
      <c r="C63" s="60" t="s">
        <v>23</v>
      </c>
      <c r="D63" s="61" t="s">
        <v>24</v>
      </c>
      <c r="E63" s="61" t="s">
        <v>24</v>
      </c>
      <c r="F63" s="61" t="s">
        <v>322</v>
      </c>
      <c r="G63" s="61" t="s">
        <v>36</v>
      </c>
      <c r="H63" s="61" t="s">
        <v>37</v>
      </c>
      <c r="I63" s="60">
        <v>100</v>
      </c>
      <c r="J63" s="62" t="s">
        <v>422</v>
      </c>
      <c r="K63" s="60" t="s">
        <v>423</v>
      </c>
      <c r="L63" s="61" t="s">
        <v>424</v>
      </c>
      <c r="M63" s="60"/>
      <c r="N63" s="62" t="s">
        <v>445</v>
      </c>
      <c r="O63" s="60" t="s">
        <v>201</v>
      </c>
      <c r="P63" s="60"/>
      <c r="Q63" s="63"/>
      <c r="R63" s="63"/>
      <c r="S63" s="89">
        <v>56448</v>
      </c>
      <c r="T63" s="89">
        <v>63221.760000000002</v>
      </c>
      <c r="U63" s="60"/>
      <c r="V63" s="60" t="s">
        <v>425</v>
      </c>
      <c r="W63" s="60" t="s">
        <v>41</v>
      </c>
      <c r="X63" s="60" t="s">
        <v>430</v>
      </c>
    </row>
    <row r="64" spans="2:28" s="64" customFormat="1" ht="45" x14ac:dyDescent="0.25">
      <c r="B64" s="60">
        <v>57</v>
      </c>
      <c r="C64" s="60" t="s">
        <v>23</v>
      </c>
      <c r="D64" s="61" t="s">
        <v>24</v>
      </c>
      <c r="E64" s="61" t="s">
        <v>24</v>
      </c>
      <c r="F64" s="61" t="s">
        <v>322</v>
      </c>
      <c r="G64" s="61" t="s">
        <v>36</v>
      </c>
      <c r="H64" s="61" t="s">
        <v>37</v>
      </c>
      <c r="I64" s="60">
        <v>100</v>
      </c>
      <c r="J64" s="62" t="s">
        <v>422</v>
      </c>
      <c r="K64" s="60" t="s">
        <v>423</v>
      </c>
      <c r="L64" s="61" t="s">
        <v>424</v>
      </c>
      <c r="M64" s="60"/>
      <c r="N64" s="62" t="s">
        <v>445</v>
      </c>
      <c r="O64" s="60" t="s">
        <v>201</v>
      </c>
      <c r="P64" s="60"/>
      <c r="Q64" s="63"/>
      <c r="R64" s="63"/>
      <c r="S64" s="89">
        <v>37632</v>
      </c>
      <c r="T64" s="89">
        <v>42147.839999999997</v>
      </c>
      <c r="U64" s="60"/>
      <c r="V64" s="60" t="s">
        <v>425</v>
      </c>
      <c r="W64" s="60" t="s">
        <v>41</v>
      </c>
      <c r="X64" s="60" t="s">
        <v>431</v>
      </c>
    </row>
    <row r="65" spans="1:24" s="64" customFormat="1" ht="45" x14ac:dyDescent="0.25">
      <c r="B65" s="60">
        <v>58</v>
      </c>
      <c r="C65" s="60" t="s">
        <v>23</v>
      </c>
      <c r="D65" s="61" t="s">
        <v>24</v>
      </c>
      <c r="E65" s="61" t="s">
        <v>24</v>
      </c>
      <c r="F65" s="61" t="s">
        <v>322</v>
      </c>
      <c r="G65" s="61" t="s">
        <v>36</v>
      </c>
      <c r="H65" s="61" t="s">
        <v>37</v>
      </c>
      <c r="I65" s="60">
        <v>100</v>
      </c>
      <c r="J65" s="62" t="s">
        <v>422</v>
      </c>
      <c r="K65" s="60" t="s">
        <v>423</v>
      </c>
      <c r="L65" s="61" t="s">
        <v>424</v>
      </c>
      <c r="M65" s="60"/>
      <c r="N65" s="62" t="s">
        <v>445</v>
      </c>
      <c r="O65" s="60" t="s">
        <v>201</v>
      </c>
      <c r="P65" s="60"/>
      <c r="Q65" s="63"/>
      <c r="R65" s="63"/>
      <c r="S65" s="89">
        <v>18816</v>
      </c>
      <c r="T65" s="89">
        <v>21073.919999999998</v>
      </c>
      <c r="U65" s="60"/>
      <c r="V65" s="60" t="s">
        <v>425</v>
      </c>
      <c r="W65" s="60" t="s">
        <v>41</v>
      </c>
      <c r="X65" s="60" t="s">
        <v>432</v>
      </c>
    </row>
    <row r="66" spans="1:24" s="64" customFormat="1" ht="45" x14ac:dyDescent="0.25">
      <c r="B66" s="60">
        <v>59</v>
      </c>
      <c r="C66" s="60" t="s">
        <v>23</v>
      </c>
      <c r="D66" s="61" t="s">
        <v>24</v>
      </c>
      <c r="E66" s="61" t="s">
        <v>24</v>
      </c>
      <c r="F66" s="61" t="s">
        <v>322</v>
      </c>
      <c r="G66" s="61" t="s">
        <v>36</v>
      </c>
      <c r="H66" s="61" t="s">
        <v>37</v>
      </c>
      <c r="I66" s="60">
        <v>100</v>
      </c>
      <c r="J66" s="62" t="s">
        <v>422</v>
      </c>
      <c r="K66" s="60" t="s">
        <v>423</v>
      </c>
      <c r="L66" s="61" t="s">
        <v>424</v>
      </c>
      <c r="M66" s="60"/>
      <c r="N66" s="62" t="s">
        <v>445</v>
      </c>
      <c r="O66" s="60" t="s">
        <v>201</v>
      </c>
      <c r="P66" s="60"/>
      <c r="Q66" s="63"/>
      <c r="R66" s="63"/>
      <c r="S66" s="89">
        <v>114570</v>
      </c>
      <c r="T66" s="89">
        <v>128318.39999999999</v>
      </c>
      <c r="U66" s="60"/>
      <c r="V66" s="60" t="s">
        <v>425</v>
      </c>
      <c r="W66" s="60" t="s">
        <v>41</v>
      </c>
      <c r="X66" s="60" t="s">
        <v>433</v>
      </c>
    </row>
    <row r="67" spans="1:24" s="64" customFormat="1" ht="45" x14ac:dyDescent="0.25">
      <c r="B67" s="60">
        <v>60</v>
      </c>
      <c r="C67" s="60" t="s">
        <v>23</v>
      </c>
      <c r="D67" s="61" t="s">
        <v>24</v>
      </c>
      <c r="E67" s="61" t="s">
        <v>24</v>
      </c>
      <c r="F67" s="61" t="s">
        <v>322</v>
      </c>
      <c r="G67" s="61" t="s">
        <v>36</v>
      </c>
      <c r="H67" s="61" t="s">
        <v>37</v>
      </c>
      <c r="I67" s="60">
        <v>100</v>
      </c>
      <c r="J67" s="62" t="s">
        <v>422</v>
      </c>
      <c r="K67" s="60" t="s">
        <v>423</v>
      </c>
      <c r="L67" s="61" t="s">
        <v>424</v>
      </c>
      <c r="M67" s="60"/>
      <c r="N67" s="62" t="s">
        <v>445</v>
      </c>
      <c r="O67" s="60" t="s">
        <v>201</v>
      </c>
      <c r="P67" s="60"/>
      <c r="Q67" s="63"/>
      <c r="R67" s="63"/>
      <c r="S67" s="89">
        <v>73360</v>
      </c>
      <c r="T67" s="89">
        <v>82163.199999999997</v>
      </c>
      <c r="U67" s="60"/>
      <c r="V67" s="60" t="s">
        <v>425</v>
      </c>
      <c r="W67" s="60" t="s">
        <v>41</v>
      </c>
      <c r="X67" s="60" t="s">
        <v>434</v>
      </c>
    </row>
    <row r="68" spans="1:24" s="64" customFormat="1" ht="45" x14ac:dyDescent="0.25">
      <c r="B68" s="60">
        <v>61</v>
      </c>
      <c r="C68" s="60" t="s">
        <v>23</v>
      </c>
      <c r="D68" s="61" t="s">
        <v>24</v>
      </c>
      <c r="E68" s="61" t="s">
        <v>24</v>
      </c>
      <c r="F68" s="61" t="s">
        <v>322</v>
      </c>
      <c r="G68" s="61" t="s">
        <v>36</v>
      </c>
      <c r="H68" s="61" t="s">
        <v>37</v>
      </c>
      <c r="I68" s="60">
        <v>100</v>
      </c>
      <c r="J68" s="62" t="s">
        <v>422</v>
      </c>
      <c r="K68" s="60" t="s">
        <v>423</v>
      </c>
      <c r="L68" s="61" t="s">
        <v>424</v>
      </c>
      <c r="M68" s="60"/>
      <c r="N68" s="62" t="s">
        <v>445</v>
      </c>
      <c r="O68" s="60" t="s">
        <v>201</v>
      </c>
      <c r="P68" s="60"/>
      <c r="Q68" s="63"/>
      <c r="R68" s="63"/>
      <c r="S68" s="89">
        <v>89440</v>
      </c>
      <c r="T68" s="89">
        <v>100172.8</v>
      </c>
      <c r="U68" s="60"/>
      <c r="V68" s="60" t="s">
        <v>425</v>
      </c>
      <c r="W68" s="60" t="s">
        <v>41</v>
      </c>
      <c r="X68" s="60" t="s">
        <v>435</v>
      </c>
    </row>
    <row r="69" spans="1:24" s="64" customFormat="1" ht="45" x14ac:dyDescent="0.25">
      <c r="B69" s="60">
        <v>62</v>
      </c>
      <c r="C69" s="60" t="s">
        <v>23</v>
      </c>
      <c r="D69" s="61" t="s">
        <v>24</v>
      </c>
      <c r="E69" s="61" t="s">
        <v>24</v>
      </c>
      <c r="F69" s="61" t="s">
        <v>322</v>
      </c>
      <c r="G69" s="61" t="s">
        <v>36</v>
      </c>
      <c r="H69" s="61" t="s">
        <v>37</v>
      </c>
      <c r="I69" s="60">
        <v>100</v>
      </c>
      <c r="J69" s="62" t="s">
        <v>422</v>
      </c>
      <c r="K69" s="60" t="s">
        <v>423</v>
      </c>
      <c r="L69" s="61" t="s">
        <v>424</v>
      </c>
      <c r="M69" s="60"/>
      <c r="N69" s="62" t="s">
        <v>445</v>
      </c>
      <c r="O69" s="60" t="s">
        <v>201</v>
      </c>
      <c r="P69" s="60"/>
      <c r="Q69" s="63"/>
      <c r="R69" s="63"/>
      <c r="S69" s="89">
        <v>389640</v>
      </c>
      <c r="T69" s="89">
        <v>436396.79999999999</v>
      </c>
      <c r="U69" s="60"/>
      <c r="V69" s="60" t="s">
        <v>425</v>
      </c>
      <c r="W69" s="60" t="s">
        <v>41</v>
      </c>
      <c r="X69" s="60" t="s">
        <v>436</v>
      </c>
    </row>
    <row r="70" spans="1:24" s="64" customFormat="1" ht="43.5" customHeight="1" x14ac:dyDescent="0.25">
      <c r="B70" s="60">
        <v>63</v>
      </c>
      <c r="C70" s="60" t="s">
        <v>23</v>
      </c>
      <c r="D70" s="61" t="s">
        <v>24</v>
      </c>
      <c r="E70" s="61" t="s">
        <v>24</v>
      </c>
      <c r="F70" s="61" t="s">
        <v>35</v>
      </c>
      <c r="G70" s="61" t="s">
        <v>36</v>
      </c>
      <c r="H70" s="61" t="s">
        <v>37</v>
      </c>
      <c r="I70" s="60">
        <v>100</v>
      </c>
      <c r="J70" s="62" t="s">
        <v>440</v>
      </c>
      <c r="K70" s="60" t="s">
        <v>423</v>
      </c>
      <c r="L70" s="61" t="s">
        <v>424</v>
      </c>
      <c r="M70" s="60"/>
      <c r="N70" s="62" t="s">
        <v>441</v>
      </c>
      <c r="O70" s="60" t="s">
        <v>201</v>
      </c>
      <c r="P70" s="60"/>
      <c r="Q70" s="63"/>
      <c r="R70" s="63"/>
      <c r="S70" s="89">
        <v>1754730</v>
      </c>
      <c r="T70" s="89">
        <f>S70*1.12</f>
        <v>1965297.6</v>
      </c>
      <c r="U70" s="60"/>
      <c r="V70" s="60" t="s">
        <v>425</v>
      </c>
      <c r="W70" s="60" t="s">
        <v>41</v>
      </c>
      <c r="X70" s="60" t="s">
        <v>442</v>
      </c>
    </row>
    <row r="71" spans="1:24" s="64" customFormat="1" ht="40.5" customHeight="1" x14ac:dyDescent="0.25">
      <c r="B71" s="60">
        <v>64</v>
      </c>
      <c r="C71" s="60" t="s">
        <v>452</v>
      </c>
      <c r="D71" s="60" t="s">
        <v>453</v>
      </c>
      <c r="E71" s="60" t="s">
        <v>454</v>
      </c>
      <c r="F71" s="60" t="s">
        <v>459</v>
      </c>
      <c r="G71" s="60" t="s">
        <v>36</v>
      </c>
      <c r="H71" s="60" t="s">
        <v>455</v>
      </c>
      <c r="I71" s="60">
        <v>100</v>
      </c>
      <c r="J71" s="60" t="s">
        <v>456</v>
      </c>
      <c r="K71" s="60" t="s">
        <v>457</v>
      </c>
      <c r="L71" s="60" t="s">
        <v>280</v>
      </c>
      <c r="M71" s="60"/>
      <c r="N71" s="60" t="s">
        <v>458</v>
      </c>
      <c r="O71" s="60" t="s">
        <v>201</v>
      </c>
      <c r="P71" s="60"/>
      <c r="Q71" s="60"/>
      <c r="R71" s="60"/>
      <c r="S71" s="89">
        <v>28375279.52</v>
      </c>
      <c r="T71" s="89">
        <v>31780313.059999999</v>
      </c>
      <c r="U71" s="60"/>
      <c r="V71" s="60" t="s">
        <v>41</v>
      </c>
      <c r="W71" s="60" t="s">
        <v>41</v>
      </c>
      <c r="X71" s="60"/>
    </row>
    <row r="72" spans="1:24" s="64" customFormat="1" x14ac:dyDescent="0.25">
      <c r="B72" s="60"/>
      <c r="C72" s="94" t="s">
        <v>443</v>
      </c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6"/>
      <c r="P72" s="73"/>
      <c r="Q72" s="74"/>
      <c r="R72" s="74"/>
      <c r="S72" s="87">
        <v>2196380087.21</v>
      </c>
      <c r="T72" s="87">
        <f>S72*1.12</f>
        <v>2459945697.6752005</v>
      </c>
      <c r="U72" s="97"/>
      <c r="V72" s="98"/>
      <c r="W72" s="98"/>
      <c r="X72" s="99"/>
    </row>
    <row r="73" spans="1:24" s="64" customFormat="1" x14ac:dyDescent="0.25">
      <c r="B73" s="73"/>
      <c r="C73" s="73"/>
      <c r="D73" s="75"/>
      <c r="E73" s="75"/>
      <c r="F73" s="75"/>
      <c r="G73" s="75"/>
      <c r="H73" s="75"/>
      <c r="I73" s="73"/>
      <c r="J73" s="76"/>
      <c r="K73" s="73"/>
      <c r="L73" s="75"/>
      <c r="M73" s="73"/>
      <c r="N73" s="76"/>
      <c r="O73" s="73"/>
      <c r="P73" s="73"/>
      <c r="Q73" s="74"/>
      <c r="R73" s="74"/>
      <c r="S73" s="74"/>
      <c r="T73" s="74"/>
      <c r="U73" s="73"/>
      <c r="V73" s="73"/>
      <c r="W73" s="73"/>
      <c r="X73" s="73"/>
    </row>
    <row r="74" spans="1:24" s="78" customFormat="1" ht="18.75" x14ac:dyDescent="0.3">
      <c r="A74" s="77"/>
      <c r="D74" s="79" t="s">
        <v>340</v>
      </c>
      <c r="E74" s="79"/>
      <c r="F74" s="79"/>
      <c r="G74" s="79"/>
      <c r="H74" s="79"/>
      <c r="I74" s="79"/>
      <c r="J74" s="80"/>
      <c r="K74" s="79"/>
      <c r="L74" s="79"/>
      <c r="M74" s="81"/>
      <c r="N74" s="80" t="s">
        <v>341</v>
      </c>
      <c r="O74" s="82" t="s">
        <v>342</v>
      </c>
      <c r="P74" s="82"/>
      <c r="Q74" s="82"/>
      <c r="S74" s="81"/>
    </row>
    <row r="75" spans="1:24" s="78" customFormat="1" ht="15" customHeight="1" x14ac:dyDescent="0.2">
      <c r="A75" s="77"/>
      <c r="D75" s="80" t="s">
        <v>343</v>
      </c>
      <c r="E75" s="80"/>
      <c r="F75" s="80"/>
      <c r="G75" s="80"/>
      <c r="H75" s="80"/>
      <c r="I75" s="80"/>
      <c r="K75" s="80"/>
      <c r="L75" s="80"/>
      <c r="M75" s="83"/>
      <c r="N75" s="80" t="s">
        <v>344</v>
      </c>
      <c r="O75" s="80"/>
      <c r="P75" s="80" t="s">
        <v>345</v>
      </c>
      <c r="Q75" s="80"/>
      <c r="S75" s="83"/>
    </row>
    <row r="76" spans="1:24" s="78" customFormat="1" ht="18.75" x14ac:dyDescent="0.3">
      <c r="A76" s="77"/>
      <c r="F76" s="84"/>
      <c r="G76" s="84"/>
      <c r="H76" s="85"/>
      <c r="J76" s="86"/>
      <c r="N76" s="80"/>
      <c r="O76" s="80"/>
      <c r="P76" s="80"/>
      <c r="Q76" s="80"/>
      <c r="S76" s="80"/>
    </row>
    <row r="77" spans="1:24" s="78" customFormat="1" ht="18.75" x14ac:dyDescent="0.3">
      <c r="A77" s="77"/>
      <c r="D77" s="86" t="s">
        <v>348</v>
      </c>
      <c r="E77" s="86"/>
      <c r="F77" s="86"/>
      <c r="G77" s="86"/>
      <c r="H77" s="86"/>
      <c r="I77" s="86"/>
      <c r="J77" s="80"/>
      <c r="K77" s="86"/>
      <c r="L77" s="86"/>
      <c r="M77" s="82"/>
      <c r="N77" s="80" t="s">
        <v>341</v>
      </c>
      <c r="O77" s="82" t="s">
        <v>347</v>
      </c>
      <c r="P77" s="82"/>
      <c r="Q77" s="82"/>
      <c r="S77" s="82"/>
    </row>
    <row r="78" spans="1:24" s="78" customFormat="1" ht="15" customHeight="1" x14ac:dyDescent="0.25">
      <c r="A78" s="77"/>
      <c r="D78" s="80" t="s">
        <v>343</v>
      </c>
      <c r="E78" s="80"/>
      <c r="F78" s="80"/>
      <c r="G78" s="80"/>
      <c r="H78" s="80"/>
      <c r="I78" s="80"/>
      <c r="J78" s="64"/>
      <c r="K78" s="80"/>
      <c r="L78" s="80"/>
      <c r="M78" s="83"/>
      <c r="N78" s="80" t="s">
        <v>344</v>
      </c>
      <c r="O78" s="80"/>
      <c r="P78" s="80" t="s">
        <v>345</v>
      </c>
      <c r="Q78" s="80"/>
      <c r="S78" s="83"/>
    </row>
    <row r="79" spans="1:24" s="64" customFormat="1" ht="18.75" x14ac:dyDescent="0.3">
      <c r="J79" s="86"/>
    </row>
    <row r="80" spans="1:24" s="78" customFormat="1" ht="18.75" x14ac:dyDescent="0.3">
      <c r="A80" s="77"/>
      <c r="D80" s="86" t="s">
        <v>346</v>
      </c>
      <c r="E80" s="86"/>
      <c r="F80" s="86"/>
      <c r="G80" s="86"/>
      <c r="H80" s="86"/>
      <c r="I80" s="86"/>
      <c r="J80" s="80"/>
      <c r="K80" s="86"/>
      <c r="L80" s="86"/>
      <c r="M80" s="82"/>
      <c r="N80" s="80" t="s">
        <v>341</v>
      </c>
      <c r="O80" s="82" t="s">
        <v>439</v>
      </c>
      <c r="P80" s="82"/>
      <c r="Q80" s="82"/>
      <c r="S80" s="82"/>
    </row>
    <row r="81" spans="1:19" s="78" customFormat="1" ht="15" customHeight="1" x14ac:dyDescent="0.25">
      <c r="A81" s="77"/>
      <c r="D81" s="80" t="s">
        <v>343</v>
      </c>
      <c r="E81" s="80"/>
      <c r="F81" s="80"/>
      <c r="G81" s="80"/>
      <c r="H81" s="80"/>
      <c r="I81" s="80"/>
      <c r="J81" s="64"/>
      <c r="K81" s="80"/>
      <c r="L81" s="80"/>
      <c r="M81" s="83"/>
      <c r="N81" s="80" t="s">
        <v>344</v>
      </c>
      <c r="O81" s="80"/>
      <c r="P81" s="80" t="s">
        <v>345</v>
      </c>
      <c r="Q81" s="80"/>
      <c r="S81" s="83"/>
    </row>
    <row r="82" spans="1:19" s="64" customFormat="1" x14ac:dyDescent="0.25"/>
    <row r="83" spans="1:19" s="64" customFormat="1" x14ac:dyDescent="0.25"/>
    <row r="84" spans="1:19" s="64" customFormat="1" x14ac:dyDescent="0.25"/>
    <row r="85" spans="1:19" s="64" customFormat="1" x14ac:dyDescent="0.25"/>
    <row r="86" spans="1:19" s="64" customFormat="1" x14ac:dyDescent="0.25"/>
    <row r="87" spans="1:19" s="64" customFormat="1" x14ac:dyDescent="0.25"/>
    <row r="88" spans="1:19" s="64" customFormat="1" x14ac:dyDescent="0.25"/>
    <row r="89" spans="1:19" s="64" customFormat="1" x14ac:dyDescent="0.25"/>
    <row r="90" spans="1:19" s="64" customFormat="1" x14ac:dyDescent="0.25"/>
    <row r="91" spans="1:19" s="64" customFormat="1" x14ac:dyDescent="0.25"/>
    <row r="92" spans="1:19" s="64" customFormat="1" x14ac:dyDescent="0.25"/>
    <row r="93" spans="1:19" s="64" customFormat="1" x14ac:dyDescent="0.25"/>
    <row r="94" spans="1:19" s="64" customFormat="1" x14ac:dyDescent="0.25"/>
    <row r="95" spans="1:19" s="64" customFormat="1" x14ac:dyDescent="0.25"/>
    <row r="96" spans="1:19" s="64" customFormat="1" x14ac:dyDescent="0.25"/>
    <row r="97" s="64" customFormat="1" x14ac:dyDescent="0.25"/>
    <row r="98" s="64" customFormat="1" x14ac:dyDescent="0.25"/>
    <row r="99" s="64" customFormat="1" x14ac:dyDescent="0.25"/>
    <row r="100" s="64" customFormat="1" x14ac:dyDescent="0.25"/>
    <row r="101" s="64" customFormat="1" x14ac:dyDescent="0.25"/>
    <row r="102" s="64" customFormat="1" x14ac:dyDescent="0.25"/>
    <row r="103" s="64" customFormat="1" x14ac:dyDescent="0.25"/>
    <row r="104" s="64" customFormat="1" x14ac:dyDescent="0.25"/>
    <row r="105" s="64" customFormat="1" x14ac:dyDescent="0.25"/>
    <row r="106" s="64" customFormat="1" x14ac:dyDescent="0.25"/>
    <row r="107" s="64" customFormat="1" x14ac:dyDescent="0.25"/>
    <row r="108" s="64" customFormat="1" x14ac:dyDescent="0.25"/>
    <row r="109" s="64" customFormat="1" x14ac:dyDescent="0.25"/>
    <row r="110" s="64" customFormat="1" x14ac:dyDescent="0.25"/>
    <row r="111" s="64" customFormat="1" x14ac:dyDescent="0.25"/>
    <row r="112" s="64" customFormat="1" x14ac:dyDescent="0.25"/>
    <row r="113" s="64" customFormat="1" x14ac:dyDescent="0.25"/>
    <row r="114" s="64" customFormat="1" x14ac:dyDescent="0.25"/>
    <row r="115" s="64" customFormat="1" x14ac:dyDescent="0.25"/>
    <row r="116" s="64" customFormat="1" x14ac:dyDescent="0.25"/>
    <row r="117" s="64" customFormat="1" x14ac:dyDescent="0.25"/>
    <row r="118" s="64" customFormat="1" x14ac:dyDescent="0.25"/>
    <row r="119" s="64" customFormat="1" x14ac:dyDescent="0.25"/>
    <row r="120" s="64" customFormat="1" x14ac:dyDescent="0.25"/>
    <row r="121" s="64" customFormat="1" x14ac:dyDescent="0.25"/>
    <row r="122" s="64" customFormat="1" x14ac:dyDescent="0.25"/>
    <row r="123" s="64" customFormat="1" x14ac:dyDescent="0.25"/>
    <row r="124" s="64" customFormat="1" x14ac:dyDescent="0.25"/>
    <row r="125" s="64" customFormat="1" x14ac:dyDescent="0.25"/>
    <row r="126" s="64" customFormat="1" x14ac:dyDescent="0.25"/>
    <row r="127" s="64" customFormat="1" x14ac:dyDescent="0.25"/>
    <row r="128" s="64" customFormat="1" x14ac:dyDescent="0.25"/>
    <row r="129" s="64" customFormat="1" x14ac:dyDescent="0.25"/>
    <row r="130" s="64" customFormat="1" x14ac:dyDescent="0.25"/>
    <row r="131" s="64" customFormat="1" x14ac:dyDescent="0.25"/>
    <row r="132" s="64" customFormat="1" x14ac:dyDescent="0.25"/>
    <row r="133" s="64" customFormat="1" x14ac:dyDescent="0.25"/>
    <row r="134" s="64" customFormat="1" x14ac:dyDescent="0.25"/>
    <row r="135" s="64" customFormat="1" x14ac:dyDescent="0.25"/>
    <row r="136" s="64" customFormat="1" x14ac:dyDescent="0.25"/>
    <row r="137" s="64" customFormat="1" x14ac:dyDescent="0.25"/>
    <row r="138" s="64" customFormat="1" x14ac:dyDescent="0.25"/>
    <row r="139" s="64" customFormat="1" x14ac:dyDescent="0.25"/>
    <row r="140" s="64" customFormat="1" x14ac:dyDescent="0.25"/>
    <row r="141" s="64" customFormat="1" x14ac:dyDescent="0.25"/>
    <row r="142" s="64" customFormat="1" x14ac:dyDescent="0.25"/>
    <row r="143" s="64" customFormat="1" x14ac:dyDescent="0.25"/>
    <row r="144" s="64" customFormat="1" x14ac:dyDescent="0.25"/>
    <row r="145" s="64" customFormat="1" x14ac:dyDescent="0.25"/>
    <row r="146" s="64" customFormat="1" x14ac:dyDescent="0.25"/>
    <row r="147" s="64" customFormat="1" x14ac:dyDescent="0.25"/>
    <row r="148" s="64" customFormat="1" x14ac:dyDescent="0.25"/>
    <row r="149" s="64" customFormat="1" x14ac:dyDescent="0.25"/>
    <row r="150" s="64" customFormat="1" x14ac:dyDescent="0.25"/>
    <row r="151" s="64" customFormat="1" x14ac:dyDescent="0.25"/>
    <row r="152" s="64" customFormat="1" x14ac:dyDescent="0.25"/>
    <row r="153" s="64" customFormat="1" x14ac:dyDescent="0.25"/>
    <row r="154" s="64" customFormat="1" x14ac:dyDescent="0.25"/>
    <row r="155" s="64" customFormat="1" x14ac:dyDescent="0.25"/>
    <row r="156" s="64" customFormat="1" x14ac:dyDescent="0.25"/>
    <row r="157" s="64" customFormat="1" x14ac:dyDescent="0.25"/>
    <row r="158" s="64" customFormat="1" x14ac:dyDescent="0.25"/>
    <row r="159" s="64" customFormat="1" x14ac:dyDescent="0.25"/>
    <row r="160" s="64" customFormat="1" x14ac:dyDescent="0.25"/>
    <row r="161" s="64" customFormat="1" x14ac:dyDescent="0.25"/>
    <row r="162" s="64" customFormat="1" x14ac:dyDescent="0.25"/>
    <row r="163" s="64" customFormat="1" x14ac:dyDescent="0.25"/>
    <row r="164" s="64" customFormat="1" x14ac:dyDescent="0.25"/>
    <row r="165" s="64" customFormat="1" x14ac:dyDescent="0.25"/>
    <row r="166" s="64" customFormat="1" x14ac:dyDescent="0.25"/>
    <row r="167" s="64" customFormat="1" x14ac:dyDescent="0.25"/>
    <row r="168" s="64" customFormat="1" x14ac:dyDescent="0.25"/>
    <row r="169" s="64" customFormat="1" x14ac:dyDescent="0.25"/>
    <row r="170" s="64" customFormat="1" x14ac:dyDescent="0.25"/>
    <row r="171" s="64" customFormat="1" x14ac:dyDescent="0.25"/>
    <row r="172" s="64" customFormat="1" x14ac:dyDescent="0.25"/>
    <row r="173" s="64" customFormat="1" x14ac:dyDescent="0.25"/>
    <row r="174" s="64" customFormat="1" x14ac:dyDescent="0.25"/>
    <row r="175" s="64" customFormat="1" x14ac:dyDescent="0.25"/>
    <row r="176" s="64" customFormat="1" x14ac:dyDescent="0.25"/>
    <row r="177" s="64" customFormat="1" x14ac:dyDescent="0.25"/>
    <row r="178" s="64" customFormat="1" x14ac:dyDescent="0.25"/>
    <row r="179" s="64" customFormat="1" x14ac:dyDescent="0.25"/>
    <row r="180" s="64" customFormat="1" x14ac:dyDescent="0.25"/>
    <row r="181" s="64" customFormat="1" x14ac:dyDescent="0.25"/>
    <row r="182" s="64" customFormat="1" x14ac:dyDescent="0.25"/>
    <row r="183" s="64" customFormat="1" x14ac:dyDescent="0.25"/>
    <row r="184" s="64" customFormat="1" x14ac:dyDescent="0.25"/>
    <row r="185" s="64" customFormat="1" x14ac:dyDescent="0.25"/>
    <row r="186" s="64" customFormat="1" x14ac:dyDescent="0.25"/>
    <row r="187" s="64" customFormat="1" x14ac:dyDescent="0.25"/>
    <row r="188" s="64" customFormat="1" x14ac:dyDescent="0.25"/>
    <row r="189" s="64" customFormat="1" x14ac:dyDescent="0.25"/>
    <row r="190" s="64" customFormat="1" x14ac:dyDescent="0.25"/>
    <row r="191" s="64" customFormat="1" x14ac:dyDescent="0.25"/>
    <row r="192" s="64" customFormat="1" x14ac:dyDescent="0.25"/>
    <row r="193" s="64" customFormat="1" x14ac:dyDescent="0.25"/>
    <row r="194" s="64" customFormat="1" x14ac:dyDescent="0.25"/>
    <row r="195" s="64" customFormat="1" x14ac:dyDescent="0.25"/>
    <row r="196" s="64" customFormat="1" x14ac:dyDescent="0.25"/>
    <row r="197" s="64" customFormat="1" x14ac:dyDescent="0.25"/>
    <row r="198" s="64" customFormat="1" x14ac:dyDescent="0.25"/>
    <row r="199" s="64" customFormat="1" x14ac:dyDescent="0.25"/>
    <row r="200" s="64" customFormat="1" x14ac:dyDescent="0.25"/>
    <row r="201" s="64" customFormat="1" x14ac:dyDescent="0.25"/>
    <row r="202" s="64" customFormat="1" x14ac:dyDescent="0.25"/>
    <row r="203" s="64" customFormat="1" x14ac:dyDescent="0.25"/>
    <row r="204" s="64" customFormat="1" x14ac:dyDescent="0.25"/>
    <row r="205" s="64" customFormat="1" x14ac:dyDescent="0.25"/>
    <row r="206" s="64" customFormat="1" x14ac:dyDescent="0.25"/>
    <row r="207" s="64" customFormat="1" x14ac:dyDescent="0.25"/>
    <row r="208" s="64" customFormat="1" x14ac:dyDescent="0.25"/>
    <row r="209" s="64" customFormat="1" x14ac:dyDescent="0.25"/>
    <row r="210" s="64" customFormat="1" x14ac:dyDescent="0.25"/>
    <row r="211" s="64" customFormat="1" x14ac:dyDescent="0.25"/>
    <row r="212" s="64" customFormat="1" x14ac:dyDescent="0.25"/>
    <row r="213" s="64" customFormat="1" x14ac:dyDescent="0.25"/>
    <row r="214" s="64" customFormat="1" x14ac:dyDescent="0.25"/>
    <row r="215" s="64" customFormat="1" x14ac:dyDescent="0.25"/>
    <row r="216" s="64" customFormat="1" x14ac:dyDescent="0.25"/>
    <row r="217" s="64" customFormat="1" x14ac:dyDescent="0.25"/>
    <row r="218" s="64" customFormat="1" x14ac:dyDescent="0.25"/>
    <row r="219" s="64" customFormat="1" x14ac:dyDescent="0.25"/>
    <row r="220" s="64" customFormat="1" x14ac:dyDescent="0.25"/>
    <row r="221" s="64" customFormat="1" x14ac:dyDescent="0.25"/>
    <row r="222" s="64" customFormat="1" x14ac:dyDescent="0.25"/>
    <row r="223" s="64" customFormat="1" x14ac:dyDescent="0.25"/>
    <row r="224" s="64" customFormat="1" x14ac:dyDescent="0.25"/>
    <row r="225" s="64" customFormat="1" x14ac:dyDescent="0.25"/>
    <row r="226" s="64" customFormat="1" x14ac:dyDescent="0.25"/>
    <row r="227" s="64" customFormat="1" x14ac:dyDescent="0.25"/>
    <row r="228" s="64" customFormat="1" x14ac:dyDescent="0.25"/>
    <row r="229" s="64" customFormat="1" x14ac:dyDescent="0.25"/>
    <row r="230" s="64" customFormat="1" x14ac:dyDescent="0.25"/>
    <row r="231" s="64" customFormat="1" x14ac:dyDescent="0.25"/>
    <row r="232" s="64" customFormat="1" x14ac:dyDescent="0.25"/>
    <row r="233" s="64" customFormat="1" x14ac:dyDescent="0.25"/>
    <row r="234" s="64" customFormat="1" x14ac:dyDescent="0.25"/>
    <row r="235" s="64" customFormat="1" x14ac:dyDescent="0.25"/>
    <row r="236" s="64" customFormat="1" x14ac:dyDescent="0.25"/>
    <row r="237" s="64" customFormat="1" x14ac:dyDescent="0.25"/>
    <row r="238" s="64" customFormat="1" x14ac:dyDescent="0.25"/>
    <row r="239" s="64" customFormat="1" x14ac:dyDescent="0.25"/>
    <row r="240" s="64" customFormat="1" x14ac:dyDescent="0.25"/>
    <row r="241" s="64" customFormat="1" x14ac:dyDescent="0.25"/>
    <row r="242" s="64" customFormat="1" x14ac:dyDescent="0.25"/>
    <row r="243" s="64" customFormat="1" x14ac:dyDescent="0.25"/>
    <row r="244" s="64" customFormat="1" x14ac:dyDescent="0.25"/>
    <row r="245" s="64" customFormat="1" x14ac:dyDescent="0.25"/>
    <row r="246" s="64" customFormat="1" x14ac:dyDescent="0.25"/>
    <row r="247" s="64" customFormat="1" x14ac:dyDescent="0.25"/>
    <row r="248" s="64" customFormat="1" x14ac:dyDescent="0.25"/>
    <row r="249" s="64" customFormat="1" x14ac:dyDescent="0.25"/>
    <row r="250" s="64" customFormat="1" x14ac:dyDescent="0.25"/>
    <row r="251" s="64" customFormat="1" x14ac:dyDescent="0.25"/>
    <row r="252" s="64" customFormat="1" x14ac:dyDescent="0.25"/>
    <row r="253" s="64" customFormat="1" x14ac:dyDescent="0.25"/>
    <row r="254" s="64" customFormat="1" x14ac:dyDescent="0.25"/>
    <row r="255" s="64" customFormat="1" x14ac:dyDescent="0.25"/>
    <row r="256" s="64" customFormat="1" x14ac:dyDescent="0.25"/>
    <row r="257" s="64" customFormat="1" x14ac:dyDescent="0.25"/>
    <row r="258" s="64" customFormat="1" x14ac:dyDescent="0.25"/>
    <row r="259" s="64" customFormat="1" x14ac:dyDescent="0.25"/>
    <row r="260" s="64" customFormat="1" x14ac:dyDescent="0.25"/>
    <row r="261" s="64" customFormat="1" x14ac:dyDescent="0.25"/>
    <row r="262" s="64" customFormat="1" x14ac:dyDescent="0.25"/>
    <row r="263" s="64" customFormat="1" x14ac:dyDescent="0.25"/>
    <row r="264" s="64" customFormat="1" x14ac:dyDescent="0.25"/>
    <row r="265" s="64" customFormat="1" x14ac:dyDescent="0.25"/>
    <row r="266" s="64" customFormat="1" x14ac:dyDescent="0.25"/>
    <row r="267" s="64" customFormat="1" x14ac:dyDescent="0.25"/>
    <row r="268" s="64" customFormat="1" x14ac:dyDescent="0.25"/>
    <row r="269" s="64" customFormat="1" x14ac:dyDescent="0.25"/>
    <row r="270" s="64" customFormat="1" x14ac:dyDescent="0.25"/>
    <row r="271" s="64" customFormat="1" x14ac:dyDescent="0.25"/>
    <row r="272" s="64" customFormat="1" x14ac:dyDescent="0.25"/>
    <row r="273" s="64" customFormat="1" x14ac:dyDescent="0.25"/>
    <row r="274" s="64" customFormat="1" x14ac:dyDescent="0.25"/>
    <row r="275" s="64" customFormat="1" x14ac:dyDescent="0.25"/>
    <row r="276" s="64" customFormat="1" x14ac:dyDescent="0.25"/>
    <row r="277" s="64" customFormat="1" x14ac:dyDescent="0.25"/>
    <row r="278" s="64" customFormat="1" x14ac:dyDescent="0.25"/>
    <row r="279" s="64" customFormat="1" x14ac:dyDescent="0.25"/>
    <row r="280" s="64" customFormat="1" x14ac:dyDescent="0.25"/>
    <row r="281" s="64" customFormat="1" x14ac:dyDescent="0.25"/>
    <row r="282" s="64" customFormat="1" x14ac:dyDescent="0.25"/>
    <row r="283" s="64" customFormat="1" x14ac:dyDescent="0.25"/>
    <row r="284" s="64" customFormat="1" x14ac:dyDescent="0.25"/>
    <row r="285" s="64" customFormat="1" x14ac:dyDescent="0.25"/>
    <row r="286" s="64" customFormat="1" x14ac:dyDescent="0.25"/>
    <row r="287" s="64" customFormat="1" x14ac:dyDescent="0.25"/>
    <row r="288" s="64" customFormat="1" x14ac:dyDescent="0.25"/>
    <row r="289" s="64" customFormat="1" x14ac:dyDescent="0.25"/>
    <row r="290" s="64" customFormat="1" x14ac:dyDescent="0.25"/>
    <row r="291" s="64" customFormat="1" x14ac:dyDescent="0.25"/>
    <row r="292" s="64" customFormat="1" x14ac:dyDescent="0.25"/>
    <row r="293" s="64" customFormat="1" x14ac:dyDescent="0.25"/>
    <row r="294" s="64" customFormat="1" x14ac:dyDescent="0.25"/>
    <row r="295" s="64" customFormat="1" x14ac:dyDescent="0.25"/>
    <row r="296" s="64" customFormat="1" x14ac:dyDescent="0.25"/>
    <row r="297" s="64" customFormat="1" x14ac:dyDescent="0.25"/>
    <row r="298" s="64" customFormat="1" x14ac:dyDescent="0.25"/>
    <row r="299" s="64" customFormat="1" x14ac:dyDescent="0.25"/>
    <row r="300" s="64" customFormat="1" x14ac:dyDescent="0.25"/>
    <row r="301" s="64" customFormat="1" x14ac:dyDescent="0.25"/>
    <row r="302" s="64" customFormat="1" x14ac:dyDescent="0.25"/>
    <row r="303" s="64" customFormat="1" x14ac:dyDescent="0.25"/>
    <row r="304" s="64" customFormat="1" x14ac:dyDescent="0.25"/>
    <row r="305" s="64" customFormat="1" x14ac:dyDescent="0.25"/>
    <row r="306" s="64" customFormat="1" x14ac:dyDescent="0.25"/>
    <row r="307" s="64" customFormat="1" x14ac:dyDescent="0.25"/>
    <row r="308" s="64" customFormat="1" x14ac:dyDescent="0.25"/>
    <row r="309" s="64" customFormat="1" x14ac:dyDescent="0.25"/>
    <row r="310" s="64" customFormat="1" x14ac:dyDescent="0.25"/>
    <row r="311" s="64" customFormat="1" x14ac:dyDescent="0.25"/>
    <row r="312" s="64" customFormat="1" x14ac:dyDescent="0.25"/>
    <row r="313" s="64" customFormat="1" x14ac:dyDescent="0.25"/>
    <row r="314" s="64" customFormat="1" x14ac:dyDescent="0.25"/>
    <row r="315" s="64" customFormat="1" x14ac:dyDescent="0.25"/>
    <row r="316" s="64" customFormat="1" x14ac:dyDescent="0.25"/>
    <row r="317" s="64" customFormat="1" x14ac:dyDescent="0.25"/>
    <row r="318" s="64" customFormat="1" x14ac:dyDescent="0.25"/>
    <row r="319" s="64" customFormat="1" x14ac:dyDescent="0.25"/>
    <row r="320" s="64" customFormat="1" x14ac:dyDescent="0.25"/>
    <row r="321" s="64" customFormat="1" x14ac:dyDescent="0.25"/>
    <row r="322" s="64" customFormat="1" x14ac:dyDescent="0.25"/>
    <row r="323" s="64" customFormat="1" x14ac:dyDescent="0.25"/>
    <row r="324" s="64" customFormat="1" x14ac:dyDescent="0.25"/>
  </sheetData>
  <autoFilter ref="B9:X75"/>
  <mergeCells count="4">
    <mergeCell ref="U1:W1"/>
    <mergeCell ref="X40:X42"/>
    <mergeCell ref="C72:O72"/>
    <mergeCell ref="U72:X72"/>
  </mergeCells>
  <conditionalFormatting sqref="X10:X31">
    <cfRule type="duplicateValues" dxfId="6" priority="8"/>
  </conditionalFormatting>
  <conditionalFormatting sqref="X53:X58">
    <cfRule type="duplicateValues" dxfId="5" priority="7"/>
  </conditionalFormatting>
  <conditionalFormatting sqref="X59:X69 X73">
    <cfRule type="duplicateValues" dxfId="4" priority="4"/>
  </conditionalFormatting>
  <conditionalFormatting sqref="X71">
    <cfRule type="duplicateValues" dxfId="3" priority="2"/>
  </conditionalFormatting>
  <conditionalFormatting sqref="X43:X52">
    <cfRule type="duplicateValues" dxfId="2" priority="11"/>
  </conditionalFormatting>
  <conditionalFormatting sqref="X32:X42">
    <cfRule type="duplicateValues" dxfId="1" priority="12"/>
  </conditionalFormatting>
  <conditionalFormatting sqref="X70">
    <cfRule type="duplicateValues" dxfId="0" priority="1"/>
  </conditionalFormatting>
  <pageMargins left="0.7" right="0.7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9"/>
  <sheetViews>
    <sheetView workbookViewId="0">
      <selection activeCell="AW67" sqref="AW67"/>
    </sheetView>
  </sheetViews>
  <sheetFormatPr defaultRowHeight="15" x14ac:dyDescent="0.25"/>
  <cols>
    <col min="1" max="1" width="15.28515625" customWidth="1"/>
  </cols>
  <sheetData>
    <row r="2" spans="1:1" x14ac:dyDescent="0.25">
      <c r="A2" t="s">
        <v>155</v>
      </c>
    </row>
    <row r="3" spans="1:1" x14ac:dyDescent="0.25">
      <c r="A3" t="s">
        <v>156</v>
      </c>
    </row>
    <row r="4" spans="1:1" x14ac:dyDescent="0.25">
      <c r="A4" t="s">
        <v>157</v>
      </c>
    </row>
    <row r="5" spans="1:1" x14ac:dyDescent="0.25">
      <c r="A5" s="5" t="s">
        <v>32</v>
      </c>
    </row>
    <row r="6" spans="1:1" x14ac:dyDescent="0.25">
      <c r="A6" s="5" t="s">
        <v>34</v>
      </c>
    </row>
    <row r="7" spans="1:1" x14ac:dyDescent="0.25">
      <c r="A7" t="s">
        <v>209</v>
      </c>
    </row>
    <row r="8" spans="1:1" x14ac:dyDescent="0.25">
      <c r="A8" t="s">
        <v>210</v>
      </c>
    </row>
    <row r="9" spans="1:1" x14ac:dyDescent="0.25">
      <c r="A9" t="s">
        <v>211</v>
      </c>
    </row>
    <row r="10" spans="1:1" x14ac:dyDescent="0.25">
      <c r="A10" t="s">
        <v>212</v>
      </c>
    </row>
    <row r="11" spans="1:1" x14ac:dyDescent="0.25">
      <c r="A11" t="s">
        <v>213</v>
      </c>
    </row>
    <row r="12" spans="1:1" x14ac:dyDescent="0.25">
      <c r="A12" t="s">
        <v>214</v>
      </c>
    </row>
    <row r="13" spans="1:1" x14ac:dyDescent="0.25">
      <c r="A13" t="s">
        <v>215</v>
      </c>
    </row>
    <row r="14" spans="1:1" x14ac:dyDescent="0.25">
      <c r="A14" t="s">
        <v>216</v>
      </c>
    </row>
    <row r="15" spans="1:1" x14ac:dyDescent="0.25">
      <c r="A15" t="s">
        <v>217</v>
      </c>
    </row>
    <row r="16" spans="1:1" x14ac:dyDescent="0.25">
      <c r="A16" t="s">
        <v>218</v>
      </c>
    </row>
    <row r="17" spans="1:1" x14ac:dyDescent="0.25">
      <c r="A17" t="s">
        <v>219</v>
      </c>
    </row>
    <row r="18" spans="1:1" x14ac:dyDescent="0.25">
      <c r="A18" t="s">
        <v>220</v>
      </c>
    </row>
    <row r="19" spans="1:1" x14ac:dyDescent="0.25">
      <c r="A19" t="s">
        <v>221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B98"/>
  <sheetViews>
    <sheetView topLeftCell="R10" workbookViewId="0">
      <selection activeCell="AE13" sqref="AE13:AE18"/>
    </sheetView>
  </sheetViews>
  <sheetFormatPr defaultRowHeight="15" x14ac:dyDescent="0.25"/>
  <cols>
    <col min="31" max="31" width="15" bestFit="1" customWidth="1"/>
    <col min="32" max="32" width="11.7109375" bestFit="1" customWidth="1"/>
    <col min="36" max="36" width="15.28515625" customWidth="1"/>
    <col min="37" max="37" width="18.5703125" customWidth="1"/>
    <col min="38" max="38" width="17.7109375" customWidth="1"/>
    <col min="39" max="39" width="12.140625" customWidth="1"/>
    <col min="48" max="48" width="18.140625" customWidth="1"/>
  </cols>
  <sheetData>
    <row r="4" spans="1:47" x14ac:dyDescent="0.25">
      <c r="A4" s="100" t="s">
        <v>43</v>
      </c>
      <c r="B4" s="100" t="s">
        <v>44</v>
      </c>
      <c r="C4" s="100" t="s">
        <v>45</v>
      </c>
      <c r="D4" s="100" t="s">
        <v>1</v>
      </c>
      <c r="E4" s="100" t="s">
        <v>46</v>
      </c>
      <c r="F4" s="100" t="s">
        <v>3</v>
      </c>
      <c r="G4" s="100" t="s">
        <v>47</v>
      </c>
      <c r="H4" s="100" t="s">
        <v>6</v>
      </c>
      <c r="I4" s="100" t="s">
        <v>48</v>
      </c>
      <c r="J4" s="100" t="s">
        <v>19</v>
      </c>
      <c r="K4" s="100" t="s">
        <v>7</v>
      </c>
      <c r="L4" s="100" t="s">
        <v>49</v>
      </c>
      <c r="M4" s="100" t="s">
        <v>50</v>
      </c>
      <c r="N4" s="100" t="s">
        <v>51</v>
      </c>
      <c r="O4" s="100" t="s">
        <v>52</v>
      </c>
      <c r="P4" s="100" t="s">
        <v>53</v>
      </c>
      <c r="Q4" s="100" t="s">
        <v>54</v>
      </c>
      <c r="R4" s="100" t="s">
        <v>11</v>
      </c>
      <c r="S4" s="105" t="s">
        <v>55</v>
      </c>
      <c r="T4" s="105"/>
      <c r="U4" s="105"/>
      <c r="V4" s="105"/>
      <c r="W4" s="105"/>
      <c r="X4" s="110" t="s">
        <v>13</v>
      </c>
      <c r="Y4" s="111"/>
      <c r="Z4" s="111"/>
      <c r="AA4" s="100" t="s">
        <v>14</v>
      </c>
      <c r="AB4" s="100" t="s">
        <v>56</v>
      </c>
      <c r="AC4" s="105" t="s">
        <v>57</v>
      </c>
      <c r="AD4" s="105"/>
      <c r="AE4" s="105"/>
      <c r="AF4" s="105"/>
      <c r="AG4" s="105" t="s">
        <v>58</v>
      </c>
      <c r="AH4" s="105"/>
      <c r="AI4" s="105"/>
      <c r="AJ4" s="106" t="s">
        <v>59</v>
      </c>
      <c r="AK4" s="105" t="s">
        <v>60</v>
      </c>
      <c r="AL4" s="105"/>
      <c r="AM4" s="102" t="s">
        <v>61</v>
      </c>
      <c r="AN4" s="103"/>
      <c r="AO4" s="103"/>
      <c r="AP4" s="103"/>
      <c r="AQ4" s="103"/>
      <c r="AR4" s="103"/>
      <c r="AS4" s="103"/>
      <c r="AT4" s="103"/>
      <c r="AU4" s="104"/>
    </row>
    <row r="5" spans="1:47" ht="56.25" x14ac:dyDescent="0.25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5" t="s">
        <v>62</v>
      </c>
      <c r="T5" s="105"/>
      <c r="U5" s="6" t="s">
        <v>63</v>
      </c>
      <c r="V5" s="105" t="s">
        <v>64</v>
      </c>
      <c r="W5" s="105"/>
      <c r="X5" s="112"/>
      <c r="Y5" s="113"/>
      <c r="Z5" s="113"/>
      <c r="AA5" s="109"/>
      <c r="AB5" s="109"/>
      <c r="AC5" s="109" t="s">
        <v>15</v>
      </c>
      <c r="AD5" s="109" t="s">
        <v>16</v>
      </c>
      <c r="AE5" s="109" t="s">
        <v>65</v>
      </c>
      <c r="AF5" s="109" t="s">
        <v>66</v>
      </c>
      <c r="AG5" s="100" t="s">
        <v>15</v>
      </c>
      <c r="AH5" s="100" t="s">
        <v>65</v>
      </c>
      <c r="AI5" s="100" t="s">
        <v>66</v>
      </c>
      <c r="AJ5" s="107"/>
      <c r="AK5" s="100" t="s">
        <v>67</v>
      </c>
      <c r="AL5" s="100" t="s">
        <v>68</v>
      </c>
      <c r="AM5" s="102" t="s">
        <v>69</v>
      </c>
      <c r="AN5" s="103"/>
      <c r="AO5" s="104"/>
      <c r="AP5" s="105" t="s">
        <v>70</v>
      </c>
      <c r="AQ5" s="105"/>
      <c r="AR5" s="105"/>
      <c r="AS5" s="105" t="s">
        <v>71</v>
      </c>
      <c r="AT5" s="105"/>
      <c r="AU5" s="105"/>
    </row>
    <row r="6" spans="1:47" ht="56.25" x14ac:dyDescent="0.25">
      <c r="A6" s="101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6" t="s">
        <v>72</v>
      </c>
      <c r="T6" s="6" t="s">
        <v>73</v>
      </c>
      <c r="U6" s="6" t="s">
        <v>74</v>
      </c>
      <c r="V6" s="6" t="s">
        <v>75</v>
      </c>
      <c r="W6" s="6" t="s">
        <v>74</v>
      </c>
      <c r="X6" s="6" t="s">
        <v>76</v>
      </c>
      <c r="Y6" s="6" t="s">
        <v>77</v>
      </c>
      <c r="Z6" s="6" t="s">
        <v>78</v>
      </c>
      <c r="AA6" s="101"/>
      <c r="AB6" s="101"/>
      <c r="AC6" s="109"/>
      <c r="AD6" s="109"/>
      <c r="AE6" s="109"/>
      <c r="AF6" s="109"/>
      <c r="AG6" s="101"/>
      <c r="AH6" s="101"/>
      <c r="AI6" s="101"/>
      <c r="AJ6" s="108"/>
      <c r="AK6" s="101"/>
      <c r="AL6" s="101"/>
      <c r="AM6" s="6" t="s">
        <v>79</v>
      </c>
      <c r="AN6" s="6" t="s">
        <v>80</v>
      </c>
      <c r="AO6" s="6" t="s">
        <v>81</v>
      </c>
      <c r="AP6" s="6" t="s">
        <v>79</v>
      </c>
      <c r="AQ6" s="6" t="s">
        <v>80</v>
      </c>
      <c r="AR6" s="6" t="s">
        <v>81</v>
      </c>
      <c r="AS6" s="6" t="s">
        <v>79</v>
      </c>
      <c r="AT6" s="6" t="s">
        <v>80</v>
      </c>
      <c r="AU6" s="6" t="s">
        <v>81</v>
      </c>
    </row>
    <row r="7" spans="1:47" x14ac:dyDescent="0.25">
      <c r="A7" s="6" t="s">
        <v>82</v>
      </c>
      <c r="B7" s="7" t="s">
        <v>83</v>
      </c>
      <c r="C7" s="7" t="s">
        <v>84</v>
      </c>
      <c r="D7" s="6" t="s">
        <v>85</v>
      </c>
      <c r="E7" s="7" t="s">
        <v>86</v>
      </c>
      <c r="F7" s="7" t="s">
        <v>87</v>
      </c>
      <c r="G7" s="6" t="s">
        <v>88</v>
      </c>
      <c r="H7" s="7" t="s">
        <v>89</v>
      </c>
      <c r="I7" s="7" t="s">
        <v>90</v>
      </c>
      <c r="J7" s="6" t="s">
        <v>91</v>
      </c>
      <c r="K7" s="7" t="s">
        <v>92</v>
      </c>
      <c r="L7" s="7">
        <v>12</v>
      </c>
      <c r="M7" s="6" t="s">
        <v>93</v>
      </c>
      <c r="N7" s="7" t="s">
        <v>94</v>
      </c>
      <c r="O7" s="7" t="s">
        <v>95</v>
      </c>
      <c r="P7" s="7">
        <v>16</v>
      </c>
      <c r="Q7" s="7" t="s">
        <v>96</v>
      </c>
      <c r="R7" s="7" t="s">
        <v>97</v>
      </c>
      <c r="S7" s="6" t="s">
        <v>98</v>
      </c>
      <c r="T7" s="7" t="s">
        <v>99</v>
      </c>
      <c r="U7" s="7" t="s">
        <v>100</v>
      </c>
      <c r="V7" s="6" t="s">
        <v>101</v>
      </c>
      <c r="W7" s="7" t="s">
        <v>102</v>
      </c>
      <c r="X7" s="7" t="s">
        <v>103</v>
      </c>
      <c r="Y7" s="6" t="s">
        <v>104</v>
      </c>
      <c r="Z7" s="7" t="s">
        <v>105</v>
      </c>
      <c r="AA7" s="7" t="s">
        <v>106</v>
      </c>
      <c r="AB7" s="6" t="s">
        <v>107</v>
      </c>
      <c r="AC7" s="6" t="s">
        <v>108</v>
      </c>
      <c r="AD7" s="6" t="s">
        <v>109</v>
      </c>
      <c r="AE7" s="6" t="s">
        <v>110</v>
      </c>
      <c r="AF7" s="6" t="s">
        <v>111</v>
      </c>
      <c r="AG7" s="7" t="s">
        <v>112</v>
      </c>
      <c r="AH7" s="6" t="s">
        <v>113</v>
      </c>
      <c r="AI7" s="7" t="s">
        <v>114</v>
      </c>
      <c r="AJ7" s="7" t="s">
        <v>115</v>
      </c>
      <c r="AK7" s="6" t="s">
        <v>116</v>
      </c>
      <c r="AL7" s="7" t="s">
        <v>117</v>
      </c>
      <c r="AM7" s="7">
        <v>39</v>
      </c>
      <c r="AN7" s="7" t="s">
        <v>118</v>
      </c>
      <c r="AO7" s="7" t="s">
        <v>119</v>
      </c>
      <c r="AP7" s="7" t="s">
        <v>120</v>
      </c>
      <c r="AQ7" s="7" t="s">
        <v>121</v>
      </c>
      <c r="AR7" s="7" t="s">
        <v>122</v>
      </c>
      <c r="AS7" s="7" t="s">
        <v>123</v>
      </c>
      <c r="AT7" s="7" t="s">
        <v>124</v>
      </c>
      <c r="AU7" s="7" t="s">
        <v>125</v>
      </c>
    </row>
    <row r="8" spans="1:47" ht="67.5" x14ac:dyDescent="0.25">
      <c r="A8" s="8" t="s">
        <v>126</v>
      </c>
      <c r="B8" s="8" t="s">
        <v>127</v>
      </c>
      <c r="C8" s="8"/>
      <c r="D8" s="8"/>
      <c r="E8" s="8" t="s">
        <v>23</v>
      </c>
      <c r="F8" s="8" t="s">
        <v>24</v>
      </c>
      <c r="G8" s="8" t="s">
        <v>24</v>
      </c>
      <c r="H8" s="8" t="s">
        <v>26</v>
      </c>
      <c r="I8" s="8" t="s">
        <v>128</v>
      </c>
      <c r="J8" s="8" t="s">
        <v>129</v>
      </c>
      <c r="K8" s="8">
        <v>50</v>
      </c>
      <c r="L8" s="8">
        <v>231010000</v>
      </c>
      <c r="M8" s="8" t="s">
        <v>130</v>
      </c>
      <c r="N8" s="8" t="s">
        <v>131</v>
      </c>
      <c r="O8" s="8" t="s">
        <v>132</v>
      </c>
      <c r="P8" s="8" t="s">
        <v>133</v>
      </c>
      <c r="Q8" s="8" t="s">
        <v>130</v>
      </c>
      <c r="R8" s="8"/>
      <c r="S8" s="8"/>
      <c r="T8" s="8"/>
      <c r="U8" s="8"/>
      <c r="V8" s="8" t="s">
        <v>134</v>
      </c>
      <c r="W8" s="8" t="s">
        <v>135</v>
      </c>
      <c r="X8" s="8">
        <v>0</v>
      </c>
      <c r="Y8" s="8">
        <v>0</v>
      </c>
      <c r="Z8" s="8">
        <v>100</v>
      </c>
      <c r="AA8" s="8"/>
      <c r="AB8" s="8" t="s">
        <v>136</v>
      </c>
      <c r="AC8" s="8">
        <v>0</v>
      </c>
      <c r="AD8" s="9">
        <v>0</v>
      </c>
      <c r="AE8" s="9">
        <v>394483079.86000001</v>
      </c>
      <c r="AF8" s="9">
        <v>441821049.44</v>
      </c>
      <c r="AG8" s="9">
        <v>0</v>
      </c>
      <c r="AH8" s="9">
        <v>0</v>
      </c>
      <c r="AI8" s="9">
        <v>0</v>
      </c>
      <c r="AJ8" s="8" t="s">
        <v>137</v>
      </c>
      <c r="AK8" s="10" t="s">
        <v>138</v>
      </c>
      <c r="AL8" s="11" t="s">
        <v>139</v>
      </c>
      <c r="AM8" s="11"/>
      <c r="AN8" s="10" t="s">
        <v>140</v>
      </c>
      <c r="AO8" s="10" t="s">
        <v>140</v>
      </c>
      <c r="AP8" s="10"/>
      <c r="AQ8" s="10"/>
      <c r="AR8" s="10"/>
      <c r="AS8" s="10"/>
      <c r="AT8" s="10"/>
      <c r="AU8" s="10"/>
    </row>
    <row r="9" spans="1:47" ht="67.5" x14ac:dyDescent="0.25">
      <c r="A9" s="8" t="s">
        <v>141</v>
      </c>
      <c r="B9" s="8" t="s">
        <v>127</v>
      </c>
      <c r="C9" s="8"/>
      <c r="D9" s="8"/>
      <c r="E9" s="8" t="s">
        <v>23</v>
      </c>
      <c r="F9" s="8" t="s">
        <v>24</v>
      </c>
      <c r="G9" s="8" t="s">
        <v>24</v>
      </c>
      <c r="H9" s="8" t="s">
        <v>26</v>
      </c>
      <c r="I9" s="8" t="s">
        <v>128</v>
      </c>
      <c r="J9" s="8" t="s">
        <v>129</v>
      </c>
      <c r="K9" s="8">
        <v>50</v>
      </c>
      <c r="L9" s="8">
        <v>231010000</v>
      </c>
      <c r="M9" s="8" t="s">
        <v>130</v>
      </c>
      <c r="N9" s="8" t="s">
        <v>131</v>
      </c>
      <c r="O9" s="8" t="s">
        <v>132</v>
      </c>
      <c r="P9" s="8" t="s">
        <v>133</v>
      </c>
      <c r="Q9" s="8" t="s">
        <v>130</v>
      </c>
      <c r="R9" s="8"/>
      <c r="S9" s="8"/>
      <c r="T9" s="8"/>
      <c r="U9" s="8"/>
      <c r="V9" s="8" t="s">
        <v>134</v>
      </c>
      <c r="W9" s="8" t="s">
        <v>135</v>
      </c>
      <c r="X9" s="8">
        <v>0</v>
      </c>
      <c r="Y9" s="8">
        <v>0</v>
      </c>
      <c r="Z9" s="8">
        <v>100</v>
      </c>
      <c r="AA9" s="8"/>
      <c r="AB9" s="8" t="s">
        <v>136</v>
      </c>
      <c r="AC9" s="8">
        <v>0</v>
      </c>
      <c r="AD9" s="9">
        <v>0</v>
      </c>
      <c r="AE9" s="9">
        <v>581.25</v>
      </c>
      <c r="AF9" s="9">
        <v>651</v>
      </c>
      <c r="AG9" s="9">
        <v>0</v>
      </c>
      <c r="AH9" s="9">
        <v>0</v>
      </c>
      <c r="AI9" s="9">
        <v>0</v>
      </c>
      <c r="AJ9" s="8" t="s">
        <v>137</v>
      </c>
      <c r="AK9" s="10" t="s">
        <v>142</v>
      </c>
      <c r="AL9" s="11" t="s">
        <v>24</v>
      </c>
      <c r="AM9" s="11"/>
      <c r="AN9" s="10" t="s">
        <v>140</v>
      </c>
      <c r="AO9" s="10" t="s">
        <v>140</v>
      </c>
      <c r="AP9" s="10"/>
      <c r="AQ9" s="10"/>
      <c r="AR9" s="10"/>
      <c r="AS9" s="10"/>
      <c r="AT9" s="10"/>
      <c r="AU9" s="10"/>
    </row>
    <row r="10" spans="1:47" ht="67.5" x14ac:dyDescent="0.25">
      <c r="A10" s="8" t="s">
        <v>143</v>
      </c>
      <c r="B10" s="8" t="s">
        <v>127</v>
      </c>
      <c r="C10" s="8"/>
      <c r="D10" s="8"/>
      <c r="E10" s="8" t="s">
        <v>23</v>
      </c>
      <c r="F10" s="8" t="s">
        <v>24</v>
      </c>
      <c r="G10" s="8" t="s">
        <v>24</v>
      </c>
      <c r="H10" s="8" t="s">
        <v>26</v>
      </c>
      <c r="I10" s="8" t="s">
        <v>128</v>
      </c>
      <c r="J10" s="8" t="s">
        <v>129</v>
      </c>
      <c r="K10" s="8">
        <v>50</v>
      </c>
      <c r="L10" s="8">
        <v>231010000</v>
      </c>
      <c r="M10" s="8" t="s">
        <v>130</v>
      </c>
      <c r="N10" s="8" t="s">
        <v>131</v>
      </c>
      <c r="O10" s="8" t="s">
        <v>132</v>
      </c>
      <c r="P10" s="8" t="s">
        <v>133</v>
      </c>
      <c r="Q10" s="8" t="s">
        <v>130</v>
      </c>
      <c r="R10" s="8"/>
      <c r="S10" s="8"/>
      <c r="T10" s="8"/>
      <c r="U10" s="8"/>
      <c r="V10" s="8" t="s">
        <v>134</v>
      </c>
      <c r="W10" s="8" t="s">
        <v>135</v>
      </c>
      <c r="X10" s="8">
        <v>0</v>
      </c>
      <c r="Y10" s="8">
        <v>0</v>
      </c>
      <c r="Z10" s="8">
        <v>100</v>
      </c>
      <c r="AA10" s="8"/>
      <c r="AB10" s="8" t="s">
        <v>136</v>
      </c>
      <c r="AC10" s="8">
        <v>0</v>
      </c>
      <c r="AD10" s="9">
        <v>0</v>
      </c>
      <c r="AE10" s="9">
        <v>444180</v>
      </c>
      <c r="AF10" s="9">
        <v>497481.6</v>
      </c>
      <c r="AG10" s="9">
        <v>0</v>
      </c>
      <c r="AH10" s="9">
        <v>0</v>
      </c>
      <c r="AI10" s="9">
        <v>0</v>
      </c>
      <c r="AJ10" s="8" t="s">
        <v>137</v>
      </c>
      <c r="AK10" s="10" t="s">
        <v>138</v>
      </c>
      <c r="AL10" s="11" t="s">
        <v>139</v>
      </c>
      <c r="AM10" s="11"/>
      <c r="AN10" s="10" t="s">
        <v>140</v>
      </c>
      <c r="AO10" s="10" t="s">
        <v>140</v>
      </c>
      <c r="AP10" s="10"/>
      <c r="AQ10" s="10"/>
      <c r="AR10" s="10"/>
      <c r="AS10" s="10"/>
      <c r="AT10" s="10"/>
      <c r="AU10" s="10"/>
    </row>
    <row r="11" spans="1:47" ht="67.5" x14ac:dyDescent="0.25">
      <c r="A11" s="8" t="s">
        <v>144</v>
      </c>
      <c r="B11" s="8" t="s">
        <v>127</v>
      </c>
      <c r="C11" s="8"/>
      <c r="D11" s="8"/>
      <c r="E11" s="8" t="s">
        <v>23</v>
      </c>
      <c r="F11" s="8" t="s">
        <v>24</v>
      </c>
      <c r="G11" s="8" t="s">
        <v>24</v>
      </c>
      <c r="H11" s="8" t="s">
        <v>26</v>
      </c>
      <c r="I11" s="8" t="s">
        <v>128</v>
      </c>
      <c r="J11" s="8" t="s">
        <v>129</v>
      </c>
      <c r="K11" s="8">
        <v>50</v>
      </c>
      <c r="L11" s="8">
        <v>231010000</v>
      </c>
      <c r="M11" s="8" t="s">
        <v>130</v>
      </c>
      <c r="N11" s="8" t="s">
        <v>131</v>
      </c>
      <c r="O11" s="8" t="s">
        <v>132</v>
      </c>
      <c r="P11" s="8" t="s">
        <v>133</v>
      </c>
      <c r="Q11" s="8" t="s">
        <v>130</v>
      </c>
      <c r="R11" s="8"/>
      <c r="S11" s="8"/>
      <c r="T11" s="8"/>
      <c r="U11" s="8"/>
      <c r="V11" s="8" t="s">
        <v>134</v>
      </c>
      <c r="W11" s="8" t="s">
        <v>135</v>
      </c>
      <c r="X11" s="8">
        <v>0</v>
      </c>
      <c r="Y11" s="8">
        <v>0</v>
      </c>
      <c r="Z11" s="8">
        <v>100</v>
      </c>
      <c r="AA11" s="8"/>
      <c r="AB11" s="8" t="s">
        <v>136</v>
      </c>
      <c r="AC11" s="8">
        <v>0</v>
      </c>
      <c r="AD11" s="9">
        <v>0</v>
      </c>
      <c r="AE11" s="9">
        <v>336331.75</v>
      </c>
      <c r="AF11" s="9">
        <v>376691.56</v>
      </c>
      <c r="AG11" s="9">
        <v>0</v>
      </c>
      <c r="AH11" s="9">
        <v>0</v>
      </c>
      <c r="AI11" s="9">
        <v>0</v>
      </c>
      <c r="AJ11" s="8" t="s">
        <v>137</v>
      </c>
      <c r="AK11" s="10" t="s">
        <v>142</v>
      </c>
      <c r="AL11" s="11" t="s">
        <v>24</v>
      </c>
      <c r="AM11" s="11"/>
      <c r="AN11" s="10" t="s">
        <v>140</v>
      </c>
      <c r="AO11" s="10" t="s">
        <v>140</v>
      </c>
      <c r="AP11" s="10"/>
      <c r="AQ11" s="10"/>
      <c r="AR11" s="10"/>
      <c r="AS11" s="10"/>
      <c r="AT11" s="10"/>
      <c r="AU11" s="10"/>
    </row>
    <row r="12" spans="1:47" ht="67.5" x14ac:dyDescent="0.25">
      <c r="A12" s="8" t="s">
        <v>145</v>
      </c>
      <c r="B12" s="8" t="s">
        <v>127</v>
      </c>
      <c r="C12" s="8"/>
      <c r="D12" s="8"/>
      <c r="E12" s="8" t="s">
        <v>23</v>
      </c>
      <c r="F12" s="8" t="s">
        <v>24</v>
      </c>
      <c r="G12" s="8" t="s">
        <v>24</v>
      </c>
      <c r="H12" s="8" t="s">
        <v>26</v>
      </c>
      <c r="I12" s="8" t="s">
        <v>128</v>
      </c>
      <c r="J12" s="8" t="s">
        <v>129</v>
      </c>
      <c r="K12" s="8">
        <v>50</v>
      </c>
      <c r="L12" s="8">
        <v>231010000</v>
      </c>
      <c r="M12" s="8" t="s">
        <v>130</v>
      </c>
      <c r="N12" s="8" t="s">
        <v>131</v>
      </c>
      <c r="O12" s="8" t="s">
        <v>132</v>
      </c>
      <c r="P12" s="8" t="s">
        <v>133</v>
      </c>
      <c r="Q12" s="8" t="s">
        <v>130</v>
      </c>
      <c r="R12" s="8"/>
      <c r="S12" s="8"/>
      <c r="T12" s="8"/>
      <c r="U12" s="8"/>
      <c r="V12" s="8" t="s">
        <v>134</v>
      </c>
      <c r="W12" s="8" t="s">
        <v>135</v>
      </c>
      <c r="X12" s="8">
        <v>0</v>
      </c>
      <c r="Y12" s="8">
        <v>0</v>
      </c>
      <c r="Z12" s="8">
        <v>100</v>
      </c>
      <c r="AA12" s="8"/>
      <c r="AB12" s="8" t="s">
        <v>136</v>
      </c>
      <c r="AC12" s="8">
        <v>0</v>
      </c>
      <c r="AD12" s="9">
        <v>0</v>
      </c>
      <c r="AE12" s="9">
        <v>16875000</v>
      </c>
      <c r="AF12" s="9">
        <v>18900000</v>
      </c>
      <c r="AG12" s="9">
        <v>0</v>
      </c>
      <c r="AH12" s="9">
        <v>0</v>
      </c>
      <c r="AI12" s="9">
        <v>0</v>
      </c>
      <c r="AJ12" s="8" t="s">
        <v>137</v>
      </c>
      <c r="AK12" s="10" t="s">
        <v>138</v>
      </c>
      <c r="AL12" s="11" t="s">
        <v>139</v>
      </c>
      <c r="AM12" s="11"/>
      <c r="AN12" s="10" t="s">
        <v>140</v>
      </c>
      <c r="AO12" s="10" t="s">
        <v>140</v>
      </c>
      <c r="AP12" s="10"/>
      <c r="AQ12" s="10"/>
      <c r="AR12" s="10"/>
      <c r="AS12" s="10"/>
      <c r="AT12" s="10"/>
      <c r="AU12" s="10"/>
    </row>
    <row r="13" spans="1:47" s="58" customFormat="1" ht="67.5" x14ac:dyDescent="0.25">
      <c r="A13" s="54" t="s">
        <v>146</v>
      </c>
      <c r="B13" s="54" t="s">
        <v>127</v>
      </c>
      <c r="C13" s="54"/>
      <c r="D13" s="54"/>
      <c r="E13" s="54" t="s">
        <v>23</v>
      </c>
      <c r="F13" s="54" t="s">
        <v>24</v>
      </c>
      <c r="G13" s="54" t="s">
        <v>24</v>
      </c>
      <c r="H13" s="54" t="s">
        <v>26</v>
      </c>
      <c r="I13" s="54" t="s">
        <v>128</v>
      </c>
      <c r="J13" s="54"/>
      <c r="K13" s="54">
        <v>50</v>
      </c>
      <c r="L13" s="54">
        <v>351010000</v>
      </c>
      <c r="M13" s="54" t="s">
        <v>147</v>
      </c>
      <c r="N13" s="54" t="s">
        <v>131</v>
      </c>
      <c r="O13" s="54" t="s">
        <v>132</v>
      </c>
      <c r="P13" s="54" t="s">
        <v>148</v>
      </c>
      <c r="Q13" s="54" t="s">
        <v>147</v>
      </c>
      <c r="R13" s="54"/>
      <c r="S13" s="54"/>
      <c r="T13" s="54"/>
      <c r="U13" s="54"/>
      <c r="V13" s="54" t="s">
        <v>134</v>
      </c>
      <c r="W13" s="54" t="s">
        <v>135</v>
      </c>
      <c r="X13" s="54">
        <v>0</v>
      </c>
      <c r="Y13" s="54">
        <v>0</v>
      </c>
      <c r="Z13" s="54">
        <v>100</v>
      </c>
      <c r="AA13" s="54"/>
      <c r="AB13" s="54" t="s">
        <v>136</v>
      </c>
      <c r="AC13" s="54">
        <v>0</v>
      </c>
      <c r="AD13" s="55">
        <v>0</v>
      </c>
      <c r="AE13" s="55">
        <v>2117940</v>
      </c>
      <c r="AF13" s="55">
        <v>2372092.7999999998</v>
      </c>
      <c r="AG13" s="55">
        <v>0</v>
      </c>
      <c r="AH13" s="55">
        <v>0</v>
      </c>
      <c r="AI13" s="55">
        <v>0</v>
      </c>
      <c r="AJ13" s="54" t="s">
        <v>149</v>
      </c>
      <c r="AK13" s="56" t="s">
        <v>138</v>
      </c>
      <c r="AL13" s="57" t="s">
        <v>139</v>
      </c>
      <c r="AM13" s="57"/>
      <c r="AN13" s="56" t="s">
        <v>140</v>
      </c>
      <c r="AO13" s="56" t="s">
        <v>140</v>
      </c>
      <c r="AP13" s="56"/>
      <c r="AQ13" s="56"/>
      <c r="AR13" s="56"/>
      <c r="AS13" s="56"/>
      <c r="AT13" s="56"/>
      <c r="AU13" s="56"/>
    </row>
    <row r="14" spans="1:47" s="58" customFormat="1" ht="67.5" x14ac:dyDescent="0.25">
      <c r="A14" s="54" t="s">
        <v>150</v>
      </c>
      <c r="B14" s="54" t="s">
        <v>127</v>
      </c>
      <c r="C14" s="54"/>
      <c r="D14" s="54"/>
      <c r="E14" s="54" t="s">
        <v>23</v>
      </c>
      <c r="F14" s="54" t="s">
        <v>24</v>
      </c>
      <c r="G14" s="54" t="s">
        <v>24</v>
      </c>
      <c r="H14" s="54" t="s">
        <v>26</v>
      </c>
      <c r="I14" s="54" t="s">
        <v>128</v>
      </c>
      <c r="J14" s="54"/>
      <c r="K14" s="54">
        <v>50</v>
      </c>
      <c r="L14" s="54">
        <v>351010000</v>
      </c>
      <c r="M14" s="54" t="s">
        <v>147</v>
      </c>
      <c r="N14" s="54" t="s">
        <v>131</v>
      </c>
      <c r="O14" s="54" t="s">
        <v>132</v>
      </c>
      <c r="P14" s="54" t="s">
        <v>148</v>
      </c>
      <c r="Q14" s="54" t="s">
        <v>147</v>
      </c>
      <c r="R14" s="54"/>
      <c r="S14" s="54"/>
      <c r="T14" s="54"/>
      <c r="U14" s="54"/>
      <c r="V14" s="54" t="s">
        <v>134</v>
      </c>
      <c r="W14" s="54" t="s">
        <v>135</v>
      </c>
      <c r="X14" s="54">
        <v>0</v>
      </c>
      <c r="Y14" s="54">
        <v>0</v>
      </c>
      <c r="Z14" s="54">
        <v>100</v>
      </c>
      <c r="AA14" s="54"/>
      <c r="AB14" s="54" t="s">
        <v>136</v>
      </c>
      <c r="AC14" s="54">
        <v>0</v>
      </c>
      <c r="AD14" s="55">
        <v>0</v>
      </c>
      <c r="AE14" s="55">
        <v>660690</v>
      </c>
      <c r="AF14" s="55">
        <v>739972.8</v>
      </c>
      <c r="AG14" s="55">
        <v>0</v>
      </c>
      <c r="AH14" s="55">
        <v>0</v>
      </c>
      <c r="AI14" s="55">
        <v>0</v>
      </c>
      <c r="AJ14" s="54" t="s">
        <v>149</v>
      </c>
      <c r="AK14" s="56" t="s">
        <v>138</v>
      </c>
      <c r="AL14" s="57" t="s">
        <v>139</v>
      </c>
      <c r="AM14" s="57"/>
      <c r="AN14" s="56" t="s">
        <v>140</v>
      </c>
      <c r="AO14" s="56" t="s">
        <v>140</v>
      </c>
      <c r="AP14" s="56"/>
      <c r="AQ14" s="56"/>
      <c r="AR14" s="56"/>
      <c r="AS14" s="56"/>
      <c r="AT14" s="56"/>
      <c r="AU14" s="56"/>
    </row>
    <row r="15" spans="1:47" s="58" customFormat="1" ht="67.5" x14ac:dyDescent="0.25">
      <c r="A15" s="54" t="s">
        <v>151</v>
      </c>
      <c r="B15" s="54" t="s">
        <v>127</v>
      </c>
      <c r="C15" s="54"/>
      <c r="D15" s="54"/>
      <c r="E15" s="54" t="s">
        <v>23</v>
      </c>
      <c r="F15" s="54" t="s">
        <v>24</v>
      </c>
      <c r="G15" s="54" t="s">
        <v>24</v>
      </c>
      <c r="H15" s="54" t="s">
        <v>26</v>
      </c>
      <c r="I15" s="54" t="s">
        <v>128</v>
      </c>
      <c r="J15" s="54"/>
      <c r="K15" s="54">
        <v>50</v>
      </c>
      <c r="L15" s="54">
        <v>351010000</v>
      </c>
      <c r="M15" s="54" t="s">
        <v>147</v>
      </c>
      <c r="N15" s="54" t="s">
        <v>131</v>
      </c>
      <c r="O15" s="54" t="s">
        <v>132</v>
      </c>
      <c r="P15" s="54" t="s">
        <v>148</v>
      </c>
      <c r="Q15" s="54" t="s">
        <v>147</v>
      </c>
      <c r="R15" s="54"/>
      <c r="S15" s="54"/>
      <c r="T15" s="54"/>
      <c r="U15" s="54"/>
      <c r="V15" s="54" t="s">
        <v>134</v>
      </c>
      <c r="W15" s="54" t="s">
        <v>135</v>
      </c>
      <c r="X15" s="54">
        <v>0</v>
      </c>
      <c r="Y15" s="54">
        <v>0</v>
      </c>
      <c r="Z15" s="54">
        <v>100</v>
      </c>
      <c r="AA15" s="54"/>
      <c r="AB15" s="54" t="s">
        <v>136</v>
      </c>
      <c r="AC15" s="54">
        <v>0</v>
      </c>
      <c r="AD15" s="55">
        <v>0</v>
      </c>
      <c r="AE15" s="55">
        <v>9844800</v>
      </c>
      <c r="AF15" s="55">
        <v>11026176</v>
      </c>
      <c r="AG15" s="55">
        <v>0</v>
      </c>
      <c r="AH15" s="55">
        <v>0</v>
      </c>
      <c r="AI15" s="55">
        <v>0</v>
      </c>
      <c r="AJ15" s="54" t="s">
        <v>149</v>
      </c>
      <c r="AK15" s="56" t="s">
        <v>138</v>
      </c>
      <c r="AL15" s="57" t="s">
        <v>139</v>
      </c>
      <c r="AM15" s="57"/>
      <c r="AN15" s="56" t="s">
        <v>140</v>
      </c>
      <c r="AO15" s="56" t="s">
        <v>140</v>
      </c>
      <c r="AP15" s="56"/>
      <c r="AQ15" s="56"/>
      <c r="AR15" s="56"/>
      <c r="AS15" s="56"/>
      <c r="AT15" s="56"/>
      <c r="AU15" s="56"/>
    </row>
    <row r="16" spans="1:47" s="58" customFormat="1" ht="67.5" x14ac:dyDescent="0.25">
      <c r="A16" s="54" t="s">
        <v>152</v>
      </c>
      <c r="B16" s="54" t="s">
        <v>127</v>
      </c>
      <c r="C16" s="54"/>
      <c r="D16" s="54"/>
      <c r="E16" s="54" t="s">
        <v>23</v>
      </c>
      <c r="F16" s="54" t="s">
        <v>24</v>
      </c>
      <c r="G16" s="54" t="s">
        <v>24</v>
      </c>
      <c r="H16" s="54" t="s">
        <v>26</v>
      </c>
      <c r="I16" s="54" t="s">
        <v>128</v>
      </c>
      <c r="J16" s="54"/>
      <c r="K16" s="54">
        <v>50</v>
      </c>
      <c r="L16" s="54">
        <v>351010000</v>
      </c>
      <c r="M16" s="54" t="s">
        <v>147</v>
      </c>
      <c r="N16" s="54" t="s">
        <v>131</v>
      </c>
      <c r="O16" s="54" t="s">
        <v>132</v>
      </c>
      <c r="P16" s="54" t="s">
        <v>148</v>
      </c>
      <c r="Q16" s="54" t="s">
        <v>147</v>
      </c>
      <c r="R16" s="54"/>
      <c r="S16" s="54"/>
      <c r="T16" s="54"/>
      <c r="U16" s="54"/>
      <c r="V16" s="54" t="s">
        <v>134</v>
      </c>
      <c r="W16" s="54" t="s">
        <v>135</v>
      </c>
      <c r="X16" s="54">
        <v>0</v>
      </c>
      <c r="Y16" s="54">
        <v>0</v>
      </c>
      <c r="Z16" s="54">
        <v>100</v>
      </c>
      <c r="AA16" s="54"/>
      <c r="AB16" s="54" t="s">
        <v>136</v>
      </c>
      <c r="AC16" s="54">
        <v>0</v>
      </c>
      <c r="AD16" s="55">
        <v>0</v>
      </c>
      <c r="AE16" s="55">
        <v>11259000</v>
      </c>
      <c r="AF16" s="55">
        <v>12610080</v>
      </c>
      <c r="AG16" s="55">
        <v>0</v>
      </c>
      <c r="AH16" s="55">
        <v>0</v>
      </c>
      <c r="AI16" s="55">
        <v>0</v>
      </c>
      <c r="AJ16" s="54" t="s">
        <v>149</v>
      </c>
      <c r="AK16" s="56" t="s">
        <v>138</v>
      </c>
      <c r="AL16" s="57" t="s">
        <v>139</v>
      </c>
      <c r="AM16" s="57"/>
      <c r="AN16" s="56" t="s">
        <v>140</v>
      </c>
      <c r="AO16" s="56" t="s">
        <v>140</v>
      </c>
      <c r="AP16" s="56"/>
      <c r="AQ16" s="56"/>
      <c r="AR16" s="56"/>
      <c r="AS16" s="56"/>
      <c r="AT16" s="56"/>
      <c r="AU16" s="56"/>
    </row>
    <row r="17" spans="1:47" s="58" customFormat="1" ht="67.5" x14ac:dyDescent="0.25">
      <c r="A17" s="54" t="s">
        <v>153</v>
      </c>
      <c r="B17" s="54" t="s">
        <v>127</v>
      </c>
      <c r="C17" s="54"/>
      <c r="D17" s="54"/>
      <c r="E17" s="54" t="s">
        <v>23</v>
      </c>
      <c r="F17" s="54" t="s">
        <v>24</v>
      </c>
      <c r="G17" s="54" t="s">
        <v>24</v>
      </c>
      <c r="H17" s="54" t="s">
        <v>26</v>
      </c>
      <c r="I17" s="54" t="s">
        <v>128</v>
      </c>
      <c r="J17" s="54"/>
      <c r="K17" s="54">
        <v>50</v>
      </c>
      <c r="L17" s="54">
        <v>351010000</v>
      </c>
      <c r="M17" s="54" t="s">
        <v>147</v>
      </c>
      <c r="N17" s="54" t="s">
        <v>131</v>
      </c>
      <c r="O17" s="54" t="s">
        <v>132</v>
      </c>
      <c r="P17" s="54" t="s">
        <v>148</v>
      </c>
      <c r="Q17" s="54" t="s">
        <v>147</v>
      </c>
      <c r="R17" s="54"/>
      <c r="S17" s="54"/>
      <c r="T17" s="54"/>
      <c r="U17" s="54"/>
      <c r="V17" s="54" t="s">
        <v>134</v>
      </c>
      <c r="W17" s="54" t="s">
        <v>135</v>
      </c>
      <c r="X17" s="54">
        <v>0</v>
      </c>
      <c r="Y17" s="54">
        <v>0</v>
      </c>
      <c r="Z17" s="54">
        <v>100</v>
      </c>
      <c r="AA17" s="54"/>
      <c r="AB17" s="54" t="s">
        <v>136</v>
      </c>
      <c r="AC17" s="54">
        <v>0</v>
      </c>
      <c r="AD17" s="55">
        <v>0</v>
      </c>
      <c r="AE17" s="55">
        <v>2504040</v>
      </c>
      <c r="AF17" s="55">
        <v>2804524.8</v>
      </c>
      <c r="AG17" s="55">
        <v>0</v>
      </c>
      <c r="AH17" s="55">
        <v>0</v>
      </c>
      <c r="AI17" s="55">
        <v>0</v>
      </c>
      <c r="AJ17" s="54" t="s">
        <v>149</v>
      </c>
      <c r="AK17" s="56" t="s">
        <v>138</v>
      </c>
      <c r="AL17" s="57" t="s">
        <v>139</v>
      </c>
      <c r="AM17" s="57"/>
      <c r="AN17" s="56" t="s">
        <v>140</v>
      </c>
      <c r="AO17" s="56" t="s">
        <v>140</v>
      </c>
      <c r="AP17" s="56"/>
      <c r="AQ17" s="56"/>
      <c r="AR17" s="56"/>
      <c r="AS17" s="56"/>
      <c r="AT17" s="56"/>
      <c r="AU17" s="56"/>
    </row>
    <row r="18" spans="1:47" s="58" customFormat="1" ht="67.5" x14ac:dyDescent="0.25">
      <c r="A18" s="54" t="s">
        <v>154</v>
      </c>
      <c r="B18" s="54" t="s">
        <v>127</v>
      </c>
      <c r="C18" s="54"/>
      <c r="D18" s="54"/>
      <c r="E18" s="54" t="s">
        <v>23</v>
      </c>
      <c r="F18" s="54" t="s">
        <v>24</v>
      </c>
      <c r="G18" s="54" t="s">
        <v>24</v>
      </c>
      <c r="H18" s="54" t="s">
        <v>26</v>
      </c>
      <c r="I18" s="54" t="s">
        <v>128</v>
      </c>
      <c r="J18" s="54"/>
      <c r="K18" s="54">
        <v>50</v>
      </c>
      <c r="L18" s="54">
        <v>351010000</v>
      </c>
      <c r="M18" s="54" t="s">
        <v>147</v>
      </c>
      <c r="N18" s="54" t="s">
        <v>131</v>
      </c>
      <c r="O18" s="54" t="s">
        <v>132</v>
      </c>
      <c r="P18" s="54" t="s">
        <v>148</v>
      </c>
      <c r="Q18" s="54" t="s">
        <v>147</v>
      </c>
      <c r="R18" s="54"/>
      <c r="S18" s="54"/>
      <c r="T18" s="54"/>
      <c r="U18" s="54"/>
      <c r="V18" s="54" t="s">
        <v>134</v>
      </c>
      <c r="W18" s="54" t="s">
        <v>135</v>
      </c>
      <c r="X18" s="54">
        <v>0</v>
      </c>
      <c r="Y18" s="54">
        <v>0</v>
      </c>
      <c r="Z18" s="54">
        <v>100</v>
      </c>
      <c r="AA18" s="54"/>
      <c r="AB18" s="54" t="s">
        <v>136</v>
      </c>
      <c r="AC18" s="54">
        <v>0</v>
      </c>
      <c r="AD18" s="55">
        <v>0</v>
      </c>
      <c r="AE18" s="55">
        <v>10731600</v>
      </c>
      <c r="AF18" s="55">
        <v>12019392</v>
      </c>
      <c r="AG18" s="55">
        <v>0</v>
      </c>
      <c r="AH18" s="55">
        <v>0</v>
      </c>
      <c r="AI18" s="55">
        <v>0</v>
      </c>
      <c r="AJ18" s="54" t="s">
        <v>149</v>
      </c>
      <c r="AK18" s="56" t="s">
        <v>138</v>
      </c>
      <c r="AL18" s="57" t="s">
        <v>139</v>
      </c>
      <c r="AM18" s="57"/>
      <c r="AN18" s="56" t="s">
        <v>140</v>
      </c>
      <c r="AO18" s="56" t="s">
        <v>140</v>
      </c>
      <c r="AP18" s="56"/>
      <c r="AQ18" s="56"/>
      <c r="AR18" s="56"/>
      <c r="AS18" s="56"/>
      <c r="AT18" s="56"/>
      <c r="AU18" s="56"/>
    </row>
    <row r="19" spans="1:47" ht="67.5" x14ac:dyDescent="0.25">
      <c r="A19" s="12" t="s">
        <v>188</v>
      </c>
      <c r="B19" s="12" t="s">
        <v>127</v>
      </c>
      <c r="C19" s="12"/>
      <c r="D19" s="12"/>
      <c r="E19" s="12" t="s">
        <v>23</v>
      </c>
      <c r="F19" s="12" t="s">
        <v>24</v>
      </c>
      <c r="G19" s="12" t="s">
        <v>24</v>
      </c>
      <c r="H19" s="12" t="s">
        <v>26</v>
      </c>
      <c r="I19" s="12" t="s">
        <v>128</v>
      </c>
      <c r="J19" s="12"/>
      <c r="K19" s="12">
        <v>50</v>
      </c>
      <c r="L19" s="12">
        <v>471010000</v>
      </c>
      <c r="M19" s="12" t="s">
        <v>189</v>
      </c>
      <c r="N19" s="12" t="s">
        <v>131</v>
      </c>
      <c r="O19" s="12" t="s">
        <v>132</v>
      </c>
      <c r="P19" s="12" t="s">
        <v>190</v>
      </c>
      <c r="Q19" s="12" t="s">
        <v>189</v>
      </c>
      <c r="R19" s="12"/>
      <c r="S19" s="12"/>
      <c r="T19" s="12"/>
      <c r="U19" s="12"/>
      <c r="V19" s="12" t="s">
        <v>134</v>
      </c>
      <c r="W19" s="12" t="s">
        <v>135</v>
      </c>
      <c r="X19" s="12">
        <v>0</v>
      </c>
      <c r="Y19" s="12">
        <v>100</v>
      </c>
      <c r="Z19" s="12">
        <v>0</v>
      </c>
      <c r="AA19" s="12"/>
      <c r="AB19" s="12" t="s">
        <v>136</v>
      </c>
      <c r="AC19" s="12">
        <v>0</v>
      </c>
      <c r="AD19" s="14">
        <v>0</v>
      </c>
      <c r="AE19" s="14">
        <v>184698932</v>
      </c>
      <c r="AF19" s="14">
        <v>206862803.84</v>
      </c>
      <c r="AG19" s="14">
        <v>0</v>
      </c>
      <c r="AH19" s="14">
        <v>0</v>
      </c>
      <c r="AI19" s="14">
        <v>0</v>
      </c>
      <c r="AJ19" s="12" t="s">
        <v>191</v>
      </c>
      <c r="AK19" s="13" t="s">
        <v>138</v>
      </c>
      <c r="AL19" s="15" t="s">
        <v>139</v>
      </c>
      <c r="AM19" s="15"/>
      <c r="AN19" s="13" t="s">
        <v>140</v>
      </c>
      <c r="AO19" s="13" t="s">
        <v>140</v>
      </c>
      <c r="AP19" s="13"/>
      <c r="AQ19" s="13"/>
      <c r="AR19" s="13"/>
      <c r="AS19" s="13"/>
      <c r="AT19" s="13"/>
      <c r="AU19" s="13"/>
    </row>
    <row r="20" spans="1:47" ht="67.5" x14ac:dyDescent="0.25">
      <c r="A20" s="12" t="s">
        <v>192</v>
      </c>
      <c r="B20" s="12" t="s">
        <v>127</v>
      </c>
      <c r="C20" s="12"/>
      <c r="D20" s="12"/>
      <c r="E20" s="12" t="s">
        <v>23</v>
      </c>
      <c r="F20" s="12" t="s">
        <v>24</v>
      </c>
      <c r="G20" s="12" t="s">
        <v>24</v>
      </c>
      <c r="H20" s="12" t="s">
        <v>26</v>
      </c>
      <c r="I20" s="12" t="s">
        <v>128</v>
      </c>
      <c r="J20" s="12"/>
      <c r="K20" s="12">
        <v>50</v>
      </c>
      <c r="L20" s="12">
        <v>471010000</v>
      </c>
      <c r="M20" s="12" t="s">
        <v>189</v>
      </c>
      <c r="N20" s="12" t="s">
        <v>131</v>
      </c>
      <c r="O20" s="12" t="s">
        <v>132</v>
      </c>
      <c r="P20" s="12" t="s">
        <v>190</v>
      </c>
      <c r="Q20" s="12" t="s">
        <v>189</v>
      </c>
      <c r="R20" s="12"/>
      <c r="S20" s="12"/>
      <c r="T20" s="12"/>
      <c r="U20" s="12"/>
      <c r="V20" s="12" t="s">
        <v>134</v>
      </c>
      <c r="W20" s="12" t="s">
        <v>135</v>
      </c>
      <c r="X20" s="12">
        <v>0</v>
      </c>
      <c r="Y20" s="12">
        <v>100</v>
      </c>
      <c r="Z20" s="12">
        <v>0</v>
      </c>
      <c r="AA20" s="12"/>
      <c r="AB20" s="12" t="s">
        <v>136</v>
      </c>
      <c r="AC20" s="12">
        <v>0</v>
      </c>
      <c r="AD20" s="14">
        <v>0</v>
      </c>
      <c r="AE20" s="14">
        <v>185544</v>
      </c>
      <c r="AF20" s="14">
        <v>207809.28</v>
      </c>
      <c r="AG20" s="14">
        <v>0</v>
      </c>
      <c r="AH20" s="14">
        <v>0</v>
      </c>
      <c r="AI20" s="14">
        <v>0</v>
      </c>
      <c r="AJ20" s="12" t="s">
        <v>191</v>
      </c>
      <c r="AK20" s="13" t="s">
        <v>142</v>
      </c>
      <c r="AL20" s="15" t="s">
        <v>24</v>
      </c>
      <c r="AM20" s="15"/>
      <c r="AN20" s="13" t="s">
        <v>140</v>
      </c>
      <c r="AO20" s="13" t="s">
        <v>140</v>
      </c>
      <c r="AP20" s="13"/>
      <c r="AQ20" s="13"/>
      <c r="AR20" s="13"/>
      <c r="AS20" s="13"/>
      <c r="AT20" s="13"/>
      <c r="AU20" s="13"/>
    </row>
    <row r="21" spans="1:47" ht="67.5" x14ac:dyDescent="0.25">
      <c r="A21" s="12" t="s">
        <v>193</v>
      </c>
      <c r="B21" s="12" t="s">
        <v>127</v>
      </c>
      <c r="C21" s="12"/>
      <c r="D21" s="12"/>
      <c r="E21" s="12" t="s">
        <v>23</v>
      </c>
      <c r="F21" s="12" t="s">
        <v>24</v>
      </c>
      <c r="G21" s="12" t="s">
        <v>24</v>
      </c>
      <c r="H21" s="12" t="s">
        <v>26</v>
      </c>
      <c r="I21" s="12" t="s">
        <v>128</v>
      </c>
      <c r="J21" s="12"/>
      <c r="K21" s="12">
        <v>50</v>
      </c>
      <c r="L21" s="12">
        <v>471010000</v>
      </c>
      <c r="M21" s="12" t="s">
        <v>189</v>
      </c>
      <c r="N21" s="12" t="s">
        <v>131</v>
      </c>
      <c r="O21" s="12" t="s">
        <v>132</v>
      </c>
      <c r="P21" s="12" t="s">
        <v>190</v>
      </c>
      <c r="Q21" s="12" t="s">
        <v>189</v>
      </c>
      <c r="R21" s="12"/>
      <c r="S21" s="12"/>
      <c r="T21" s="12"/>
      <c r="U21" s="12"/>
      <c r="V21" s="12" t="s">
        <v>134</v>
      </c>
      <c r="W21" s="12" t="s">
        <v>135</v>
      </c>
      <c r="X21" s="12">
        <v>0</v>
      </c>
      <c r="Y21" s="12">
        <v>100</v>
      </c>
      <c r="Z21" s="12">
        <v>0</v>
      </c>
      <c r="AA21" s="12"/>
      <c r="AB21" s="12" t="s">
        <v>136</v>
      </c>
      <c r="AC21" s="12">
        <v>0</v>
      </c>
      <c r="AD21" s="14">
        <v>0</v>
      </c>
      <c r="AE21" s="14">
        <v>29508</v>
      </c>
      <c r="AF21" s="14">
        <v>33048.959999999999</v>
      </c>
      <c r="AG21" s="14">
        <v>0</v>
      </c>
      <c r="AH21" s="14">
        <v>0</v>
      </c>
      <c r="AI21" s="14">
        <v>0</v>
      </c>
      <c r="AJ21" s="12" t="s">
        <v>191</v>
      </c>
      <c r="AK21" s="13" t="s">
        <v>142</v>
      </c>
      <c r="AL21" s="15" t="s">
        <v>24</v>
      </c>
      <c r="AM21" s="15"/>
      <c r="AN21" s="13" t="s">
        <v>140</v>
      </c>
      <c r="AO21" s="13" t="s">
        <v>140</v>
      </c>
      <c r="AP21" s="13"/>
      <c r="AQ21" s="13"/>
      <c r="AR21" s="13"/>
      <c r="AS21" s="13"/>
      <c r="AT21" s="13"/>
      <c r="AU21" s="13"/>
    </row>
    <row r="22" spans="1:47" ht="67.5" x14ac:dyDescent="0.25">
      <c r="A22" s="12" t="s">
        <v>194</v>
      </c>
      <c r="B22" s="12" t="s">
        <v>127</v>
      </c>
      <c r="C22" s="12"/>
      <c r="D22" s="12"/>
      <c r="E22" s="12" t="s">
        <v>23</v>
      </c>
      <c r="F22" s="12" t="s">
        <v>24</v>
      </c>
      <c r="G22" s="12" t="s">
        <v>24</v>
      </c>
      <c r="H22" s="12" t="s">
        <v>26</v>
      </c>
      <c r="I22" s="12" t="s">
        <v>128</v>
      </c>
      <c r="J22" s="12"/>
      <c r="K22" s="12">
        <v>50</v>
      </c>
      <c r="L22" s="12">
        <v>471010000</v>
      </c>
      <c r="M22" s="12" t="s">
        <v>189</v>
      </c>
      <c r="N22" s="12" t="s">
        <v>131</v>
      </c>
      <c r="O22" s="12" t="s">
        <v>132</v>
      </c>
      <c r="P22" s="12" t="s">
        <v>190</v>
      </c>
      <c r="Q22" s="12" t="s">
        <v>189</v>
      </c>
      <c r="R22" s="12"/>
      <c r="S22" s="12"/>
      <c r="T22" s="12"/>
      <c r="U22" s="12"/>
      <c r="V22" s="12" t="s">
        <v>134</v>
      </c>
      <c r="W22" s="12" t="s">
        <v>135</v>
      </c>
      <c r="X22" s="12">
        <v>0</v>
      </c>
      <c r="Y22" s="12">
        <v>100</v>
      </c>
      <c r="Z22" s="12">
        <v>0</v>
      </c>
      <c r="AA22" s="12"/>
      <c r="AB22" s="12" t="s">
        <v>136</v>
      </c>
      <c r="AC22" s="12">
        <v>0</v>
      </c>
      <c r="AD22" s="14">
        <v>0</v>
      </c>
      <c r="AE22" s="14">
        <v>2460129</v>
      </c>
      <c r="AF22" s="14">
        <v>2755344.48</v>
      </c>
      <c r="AG22" s="14">
        <v>0</v>
      </c>
      <c r="AH22" s="14">
        <v>0</v>
      </c>
      <c r="AI22" s="14">
        <v>0</v>
      </c>
      <c r="AJ22" s="12" t="s">
        <v>191</v>
      </c>
      <c r="AK22" s="13" t="s">
        <v>138</v>
      </c>
      <c r="AL22" s="15" t="s">
        <v>139</v>
      </c>
      <c r="AM22" s="15"/>
      <c r="AN22" s="13" t="s">
        <v>140</v>
      </c>
      <c r="AO22" s="13" t="s">
        <v>140</v>
      </c>
      <c r="AP22" s="13"/>
      <c r="AQ22" s="13"/>
      <c r="AR22" s="13"/>
      <c r="AS22" s="13"/>
      <c r="AT22" s="13"/>
      <c r="AU22" s="13"/>
    </row>
    <row r="23" spans="1:47" ht="67.5" x14ac:dyDescent="0.25">
      <c r="A23" s="12" t="s">
        <v>195</v>
      </c>
      <c r="B23" s="12" t="s">
        <v>127</v>
      </c>
      <c r="C23" s="12"/>
      <c r="D23" s="12"/>
      <c r="E23" s="12" t="s">
        <v>23</v>
      </c>
      <c r="F23" s="12" t="s">
        <v>24</v>
      </c>
      <c r="G23" s="12" t="s">
        <v>24</v>
      </c>
      <c r="H23" s="12" t="s">
        <v>26</v>
      </c>
      <c r="I23" s="12" t="s">
        <v>128</v>
      </c>
      <c r="J23" s="12"/>
      <c r="K23" s="12">
        <v>50</v>
      </c>
      <c r="L23" s="12">
        <v>471010000</v>
      </c>
      <c r="M23" s="12" t="s">
        <v>189</v>
      </c>
      <c r="N23" s="12" t="s">
        <v>131</v>
      </c>
      <c r="O23" s="12" t="s">
        <v>132</v>
      </c>
      <c r="P23" s="12" t="s">
        <v>190</v>
      </c>
      <c r="Q23" s="12" t="s">
        <v>189</v>
      </c>
      <c r="R23" s="12"/>
      <c r="S23" s="12"/>
      <c r="T23" s="12"/>
      <c r="U23" s="12"/>
      <c r="V23" s="12" t="s">
        <v>134</v>
      </c>
      <c r="W23" s="12" t="s">
        <v>135</v>
      </c>
      <c r="X23" s="12">
        <v>0</v>
      </c>
      <c r="Y23" s="12">
        <v>100</v>
      </c>
      <c r="Z23" s="12">
        <v>0</v>
      </c>
      <c r="AA23" s="12"/>
      <c r="AB23" s="12" t="s">
        <v>136</v>
      </c>
      <c r="AC23" s="12">
        <v>0</v>
      </c>
      <c r="AD23" s="14">
        <v>0</v>
      </c>
      <c r="AE23" s="14">
        <v>1155973.8400000001</v>
      </c>
      <c r="AF23" s="14">
        <v>1294690.7</v>
      </c>
      <c r="AG23" s="14">
        <v>0</v>
      </c>
      <c r="AH23" s="14">
        <v>0</v>
      </c>
      <c r="AI23" s="14">
        <v>0</v>
      </c>
      <c r="AJ23" s="12" t="s">
        <v>191</v>
      </c>
      <c r="AK23" s="13" t="s">
        <v>142</v>
      </c>
      <c r="AL23" s="15" t="s">
        <v>24</v>
      </c>
      <c r="AM23" s="15"/>
      <c r="AN23" s="13" t="s">
        <v>140</v>
      </c>
      <c r="AO23" s="13" t="s">
        <v>140</v>
      </c>
      <c r="AP23" s="13"/>
      <c r="AQ23" s="13"/>
      <c r="AR23" s="13"/>
      <c r="AS23" s="13"/>
      <c r="AT23" s="13"/>
      <c r="AU23" s="13"/>
    </row>
    <row r="24" spans="1:47" ht="67.5" x14ac:dyDescent="0.25">
      <c r="A24" s="12" t="s">
        <v>196</v>
      </c>
      <c r="B24" s="12" t="s">
        <v>127</v>
      </c>
      <c r="C24" s="12"/>
      <c r="D24" s="12"/>
      <c r="E24" s="12" t="s">
        <v>23</v>
      </c>
      <c r="F24" s="12" t="s">
        <v>24</v>
      </c>
      <c r="G24" s="12" t="s">
        <v>24</v>
      </c>
      <c r="H24" s="12" t="s">
        <v>26</v>
      </c>
      <c r="I24" s="12" t="s">
        <v>128</v>
      </c>
      <c r="J24" s="12"/>
      <c r="K24" s="12">
        <v>50</v>
      </c>
      <c r="L24" s="12">
        <v>471010000</v>
      </c>
      <c r="M24" s="12" t="s">
        <v>189</v>
      </c>
      <c r="N24" s="12" t="s">
        <v>131</v>
      </c>
      <c r="O24" s="12" t="s">
        <v>132</v>
      </c>
      <c r="P24" s="12" t="s">
        <v>190</v>
      </c>
      <c r="Q24" s="12" t="s">
        <v>189</v>
      </c>
      <c r="R24" s="12"/>
      <c r="S24" s="12"/>
      <c r="T24" s="12"/>
      <c r="U24" s="12"/>
      <c r="V24" s="12" t="s">
        <v>134</v>
      </c>
      <c r="W24" s="12" t="s">
        <v>135</v>
      </c>
      <c r="X24" s="12">
        <v>0</v>
      </c>
      <c r="Y24" s="12">
        <v>100</v>
      </c>
      <c r="Z24" s="12">
        <v>0</v>
      </c>
      <c r="AA24" s="12"/>
      <c r="AB24" s="12" t="s">
        <v>136</v>
      </c>
      <c r="AC24" s="12">
        <v>0</v>
      </c>
      <c r="AD24" s="14">
        <v>0</v>
      </c>
      <c r="AE24" s="14">
        <v>9789836.8000000007</v>
      </c>
      <c r="AF24" s="14">
        <v>10964617.220000001</v>
      </c>
      <c r="AG24" s="14">
        <v>0</v>
      </c>
      <c r="AH24" s="14">
        <v>0</v>
      </c>
      <c r="AI24" s="14">
        <v>0</v>
      </c>
      <c r="AJ24" s="12" t="s">
        <v>191</v>
      </c>
      <c r="AK24" s="13" t="s">
        <v>138</v>
      </c>
      <c r="AL24" s="15" t="s">
        <v>139</v>
      </c>
      <c r="AM24" s="15"/>
      <c r="AN24" s="13" t="s">
        <v>140</v>
      </c>
      <c r="AO24" s="13" t="s">
        <v>140</v>
      </c>
      <c r="AP24" s="13"/>
      <c r="AQ24" s="13"/>
      <c r="AR24" s="13"/>
      <c r="AS24" s="13"/>
      <c r="AT24" s="13"/>
      <c r="AU24" s="13"/>
    </row>
    <row r="25" spans="1:47" ht="67.5" x14ac:dyDescent="0.25">
      <c r="A25" s="12" t="s">
        <v>197</v>
      </c>
      <c r="B25" s="12" t="s">
        <v>127</v>
      </c>
      <c r="C25" s="12"/>
      <c r="D25" s="12"/>
      <c r="E25" s="12" t="s">
        <v>23</v>
      </c>
      <c r="F25" s="12" t="s">
        <v>24</v>
      </c>
      <c r="G25" s="12" t="s">
        <v>24</v>
      </c>
      <c r="H25" s="12" t="s">
        <v>26</v>
      </c>
      <c r="I25" s="12" t="s">
        <v>128</v>
      </c>
      <c r="J25" s="12"/>
      <c r="K25" s="12">
        <v>50</v>
      </c>
      <c r="L25" s="12">
        <v>471010000</v>
      </c>
      <c r="M25" s="12" t="s">
        <v>189</v>
      </c>
      <c r="N25" s="12" t="s">
        <v>131</v>
      </c>
      <c r="O25" s="12" t="s">
        <v>132</v>
      </c>
      <c r="P25" s="12" t="s">
        <v>190</v>
      </c>
      <c r="Q25" s="12" t="s">
        <v>189</v>
      </c>
      <c r="R25" s="12"/>
      <c r="S25" s="12"/>
      <c r="T25" s="12"/>
      <c r="U25" s="12"/>
      <c r="V25" s="12" t="s">
        <v>134</v>
      </c>
      <c r="W25" s="12" t="s">
        <v>135</v>
      </c>
      <c r="X25" s="12">
        <v>0</v>
      </c>
      <c r="Y25" s="12">
        <v>100</v>
      </c>
      <c r="Z25" s="12">
        <v>0</v>
      </c>
      <c r="AA25" s="12"/>
      <c r="AB25" s="12" t="s">
        <v>136</v>
      </c>
      <c r="AC25" s="12">
        <v>0</v>
      </c>
      <c r="AD25" s="14">
        <v>0</v>
      </c>
      <c r="AE25" s="14">
        <v>25656</v>
      </c>
      <c r="AF25" s="14">
        <v>28734.720000000001</v>
      </c>
      <c r="AG25" s="14">
        <v>0</v>
      </c>
      <c r="AH25" s="14">
        <v>0</v>
      </c>
      <c r="AI25" s="14">
        <v>0</v>
      </c>
      <c r="AJ25" s="12" t="s">
        <v>191</v>
      </c>
      <c r="AK25" s="13" t="s">
        <v>142</v>
      </c>
      <c r="AL25" s="15" t="s">
        <v>24</v>
      </c>
      <c r="AM25" s="15"/>
      <c r="AN25" s="13" t="s">
        <v>140</v>
      </c>
      <c r="AO25" s="13" t="s">
        <v>140</v>
      </c>
      <c r="AP25" s="13"/>
      <c r="AQ25" s="13"/>
      <c r="AR25" s="13"/>
      <c r="AS25" s="13"/>
      <c r="AT25" s="13"/>
      <c r="AU25" s="13"/>
    </row>
    <row r="26" spans="1:47" s="24" customFormat="1" ht="67.5" x14ac:dyDescent="0.25">
      <c r="A26" s="16" t="s">
        <v>222</v>
      </c>
      <c r="B26" s="16" t="s">
        <v>127</v>
      </c>
      <c r="C26" s="16"/>
      <c r="D26" s="16"/>
      <c r="E26" s="16" t="s">
        <v>23</v>
      </c>
      <c r="F26" s="16" t="s">
        <v>24</v>
      </c>
      <c r="G26" s="16" t="s">
        <v>24</v>
      </c>
      <c r="H26" s="16" t="s">
        <v>26</v>
      </c>
      <c r="I26" s="16" t="s">
        <v>128</v>
      </c>
      <c r="J26" s="16"/>
      <c r="K26" s="16">
        <v>50</v>
      </c>
      <c r="L26" s="16">
        <v>311010000</v>
      </c>
      <c r="M26" s="16" t="s">
        <v>223</v>
      </c>
      <c r="N26" s="16" t="s">
        <v>131</v>
      </c>
      <c r="O26" s="16" t="s">
        <v>132</v>
      </c>
      <c r="P26" s="16" t="s">
        <v>224</v>
      </c>
      <c r="Q26" s="16" t="s">
        <v>223</v>
      </c>
      <c r="R26" s="16"/>
      <c r="S26" s="16"/>
      <c r="T26" s="16"/>
      <c r="U26" s="16"/>
      <c r="V26" s="16" t="s">
        <v>134</v>
      </c>
      <c r="W26" s="16" t="s">
        <v>135</v>
      </c>
      <c r="X26" s="16">
        <v>0</v>
      </c>
      <c r="Y26" s="16">
        <v>100</v>
      </c>
      <c r="Z26" s="16">
        <v>0</v>
      </c>
      <c r="AA26" s="16"/>
      <c r="AB26" s="16" t="s">
        <v>136</v>
      </c>
      <c r="AC26" s="16">
        <v>0</v>
      </c>
      <c r="AD26" s="21">
        <v>0</v>
      </c>
      <c r="AE26" s="21">
        <v>3021000</v>
      </c>
      <c r="AF26" s="21">
        <v>3383520</v>
      </c>
      <c r="AG26" s="21">
        <v>0</v>
      </c>
      <c r="AH26" s="21">
        <v>0</v>
      </c>
      <c r="AI26" s="21">
        <v>0</v>
      </c>
      <c r="AJ26" s="16" t="s">
        <v>225</v>
      </c>
      <c r="AK26" s="22" t="s">
        <v>138</v>
      </c>
      <c r="AL26" s="23" t="s">
        <v>139</v>
      </c>
      <c r="AM26" s="23"/>
      <c r="AN26" s="22" t="s">
        <v>140</v>
      </c>
      <c r="AO26" s="22" t="s">
        <v>140</v>
      </c>
      <c r="AP26" s="22"/>
      <c r="AQ26" s="22"/>
      <c r="AR26" s="22"/>
      <c r="AS26" s="22"/>
      <c r="AT26" s="22"/>
      <c r="AU26" s="22"/>
    </row>
    <row r="27" spans="1:47" s="24" customFormat="1" ht="67.5" x14ac:dyDescent="0.25">
      <c r="A27" s="16" t="s">
        <v>226</v>
      </c>
      <c r="B27" s="16" t="s">
        <v>127</v>
      </c>
      <c r="C27" s="16"/>
      <c r="D27" s="16"/>
      <c r="E27" s="16" t="s">
        <v>23</v>
      </c>
      <c r="F27" s="16" t="s">
        <v>24</v>
      </c>
      <c r="G27" s="16" t="s">
        <v>24</v>
      </c>
      <c r="H27" s="16" t="s">
        <v>26</v>
      </c>
      <c r="I27" s="16" t="s">
        <v>128</v>
      </c>
      <c r="J27" s="16"/>
      <c r="K27" s="16">
        <v>50</v>
      </c>
      <c r="L27" s="16">
        <v>311010000</v>
      </c>
      <c r="M27" s="16" t="s">
        <v>223</v>
      </c>
      <c r="N27" s="16" t="s">
        <v>131</v>
      </c>
      <c r="O27" s="16" t="s">
        <v>132</v>
      </c>
      <c r="P27" s="16" t="s">
        <v>224</v>
      </c>
      <c r="Q27" s="16" t="s">
        <v>223</v>
      </c>
      <c r="R27" s="16"/>
      <c r="S27" s="16"/>
      <c r="T27" s="16"/>
      <c r="U27" s="16"/>
      <c r="V27" s="16" t="s">
        <v>134</v>
      </c>
      <c r="W27" s="16" t="s">
        <v>135</v>
      </c>
      <c r="X27" s="16">
        <v>0</v>
      </c>
      <c r="Y27" s="16">
        <v>100</v>
      </c>
      <c r="Z27" s="16">
        <v>0</v>
      </c>
      <c r="AA27" s="16"/>
      <c r="AB27" s="16" t="s">
        <v>136</v>
      </c>
      <c r="AC27" s="16">
        <v>0</v>
      </c>
      <c r="AD27" s="21">
        <v>0</v>
      </c>
      <c r="AE27" s="21">
        <v>520227568.5</v>
      </c>
      <c r="AF27" s="21">
        <v>582654876.72000003</v>
      </c>
      <c r="AG27" s="21">
        <v>0</v>
      </c>
      <c r="AH27" s="21">
        <v>0</v>
      </c>
      <c r="AI27" s="21">
        <v>0</v>
      </c>
      <c r="AJ27" s="16" t="s">
        <v>225</v>
      </c>
      <c r="AK27" s="22" t="s">
        <v>138</v>
      </c>
      <c r="AL27" s="23" t="s">
        <v>139</v>
      </c>
      <c r="AM27" s="23"/>
      <c r="AN27" s="22" t="s">
        <v>140</v>
      </c>
      <c r="AO27" s="22" t="s">
        <v>140</v>
      </c>
      <c r="AP27" s="22"/>
      <c r="AQ27" s="22"/>
      <c r="AR27" s="22"/>
      <c r="AS27" s="22"/>
      <c r="AT27" s="22"/>
      <c r="AU27" s="22"/>
    </row>
    <row r="28" spans="1:47" ht="67.5" x14ac:dyDescent="0.25">
      <c r="A28" s="17" t="s">
        <v>227</v>
      </c>
      <c r="B28" s="17" t="s">
        <v>127</v>
      </c>
      <c r="C28" s="17"/>
      <c r="D28" s="17"/>
      <c r="E28" s="17" t="s">
        <v>23</v>
      </c>
      <c r="F28" s="17" t="s">
        <v>24</v>
      </c>
      <c r="G28" s="17" t="s">
        <v>24</v>
      </c>
      <c r="H28" s="17" t="s">
        <v>26</v>
      </c>
      <c r="I28" s="17" t="s">
        <v>128</v>
      </c>
      <c r="J28" s="17"/>
      <c r="K28" s="17">
        <v>50</v>
      </c>
      <c r="L28" s="17">
        <v>311010000</v>
      </c>
      <c r="M28" s="17" t="s">
        <v>223</v>
      </c>
      <c r="N28" s="17" t="s">
        <v>131</v>
      </c>
      <c r="O28" s="17" t="s">
        <v>132</v>
      </c>
      <c r="P28" s="17" t="s">
        <v>224</v>
      </c>
      <c r="Q28" s="17" t="s">
        <v>223</v>
      </c>
      <c r="R28" s="17"/>
      <c r="S28" s="17"/>
      <c r="T28" s="17"/>
      <c r="U28" s="17"/>
      <c r="V28" s="17" t="s">
        <v>134</v>
      </c>
      <c r="W28" s="17" t="s">
        <v>135</v>
      </c>
      <c r="X28" s="17">
        <v>0</v>
      </c>
      <c r="Y28" s="17">
        <v>100</v>
      </c>
      <c r="Z28" s="17">
        <v>0</v>
      </c>
      <c r="AA28" s="17"/>
      <c r="AB28" s="17" t="s">
        <v>136</v>
      </c>
      <c r="AC28" s="17">
        <v>0</v>
      </c>
      <c r="AD28" s="19">
        <v>0</v>
      </c>
      <c r="AE28" s="19">
        <v>278040</v>
      </c>
      <c r="AF28" s="19">
        <v>311404.79999999999</v>
      </c>
      <c r="AG28" s="19">
        <v>0</v>
      </c>
      <c r="AH28" s="19">
        <v>0</v>
      </c>
      <c r="AI28" s="19">
        <v>0</v>
      </c>
      <c r="AJ28" s="17" t="s">
        <v>225</v>
      </c>
      <c r="AK28" s="18" t="s">
        <v>142</v>
      </c>
      <c r="AL28" s="20" t="s">
        <v>24</v>
      </c>
      <c r="AM28" s="20"/>
      <c r="AN28" s="18" t="s">
        <v>140</v>
      </c>
      <c r="AO28" s="18" t="s">
        <v>140</v>
      </c>
      <c r="AP28" s="18"/>
      <c r="AQ28" s="18"/>
      <c r="AR28" s="18"/>
      <c r="AS28" s="18"/>
      <c r="AT28" s="18"/>
      <c r="AU28" s="18"/>
    </row>
    <row r="29" spans="1:47" ht="67.5" x14ac:dyDescent="0.25">
      <c r="A29" s="17" t="s">
        <v>228</v>
      </c>
      <c r="B29" s="17" t="s">
        <v>127</v>
      </c>
      <c r="C29" s="17"/>
      <c r="D29" s="17"/>
      <c r="E29" s="17" t="s">
        <v>23</v>
      </c>
      <c r="F29" s="17" t="s">
        <v>24</v>
      </c>
      <c r="G29" s="17" t="s">
        <v>24</v>
      </c>
      <c r="H29" s="17" t="s">
        <v>26</v>
      </c>
      <c r="I29" s="17" t="s">
        <v>128</v>
      </c>
      <c r="J29" s="17"/>
      <c r="K29" s="17">
        <v>50</v>
      </c>
      <c r="L29" s="17">
        <v>311010000</v>
      </c>
      <c r="M29" s="17" t="s">
        <v>223</v>
      </c>
      <c r="N29" s="17" t="s">
        <v>131</v>
      </c>
      <c r="O29" s="17" t="s">
        <v>132</v>
      </c>
      <c r="P29" s="17" t="s">
        <v>224</v>
      </c>
      <c r="Q29" s="17" t="s">
        <v>223</v>
      </c>
      <c r="R29" s="17"/>
      <c r="S29" s="17"/>
      <c r="T29" s="17"/>
      <c r="U29" s="17"/>
      <c r="V29" s="17" t="s">
        <v>134</v>
      </c>
      <c r="W29" s="17" t="s">
        <v>135</v>
      </c>
      <c r="X29" s="17">
        <v>0</v>
      </c>
      <c r="Y29" s="17">
        <v>100</v>
      </c>
      <c r="Z29" s="17">
        <v>0</v>
      </c>
      <c r="AA29" s="17"/>
      <c r="AB29" s="17" t="s">
        <v>136</v>
      </c>
      <c r="AC29" s="17">
        <v>0</v>
      </c>
      <c r="AD29" s="19">
        <v>0</v>
      </c>
      <c r="AE29" s="19">
        <v>441388.5</v>
      </c>
      <c r="AF29" s="19">
        <v>494355.12</v>
      </c>
      <c r="AG29" s="19">
        <v>0</v>
      </c>
      <c r="AH29" s="19">
        <v>0</v>
      </c>
      <c r="AI29" s="19">
        <v>0</v>
      </c>
      <c r="AJ29" s="17" t="s">
        <v>225</v>
      </c>
      <c r="AK29" s="18" t="s">
        <v>142</v>
      </c>
      <c r="AL29" s="20" t="s">
        <v>24</v>
      </c>
      <c r="AM29" s="20"/>
      <c r="AN29" s="18" t="s">
        <v>140</v>
      </c>
      <c r="AO29" s="18" t="s">
        <v>140</v>
      </c>
      <c r="AP29" s="18"/>
      <c r="AQ29" s="18"/>
      <c r="AR29" s="18"/>
      <c r="AS29" s="18"/>
      <c r="AT29" s="18"/>
      <c r="AU29" s="18"/>
    </row>
    <row r="30" spans="1:47" s="24" customFormat="1" ht="67.5" x14ac:dyDescent="0.25">
      <c r="A30" s="16" t="s">
        <v>229</v>
      </c>
      <c r="B30" s="16" t="s">
        <v>127</v>
      </c>
      <c r="C30" s="16"/>
      <c r="D30" s="16"/>
      <c r="E30" s="16" t="s">
        <v>23</v>
      </c>
      <c r="F30" s="16" t="s">
        <v>24</v>
      </c>
      <c r="G30" s="16" t="s">
        <v>24</v>
      </c>
      <c r="H30" s="16" t="s">
        <v>26</v>
      </c>
      <c r="I30" s="16" t="s">
        <v>128</v>
      </c>
      <c r="J30" s="16"/>
      <c r="K30" s="16">
        <v>50</v>
      </c>
      <c r="L30" s="16">
        <v>311010000</v>
      </c>
      <c r="M30" s="16" t="s">
        <v>223</v>
      </c>
      <c r="N30" s="16" t="s">
        <v>131</v>
      </c>
      <c r="O30" s="16" t="s">
        <v>132</v>
      </c>
      <c r="P30" s="16" t="s">
        <v>224</v>
      </c>
      <c r="Q30" s="16" t="s">
        <v>223</v>
      </c>
      <c r="R30" s="16"/>
      <c r="S30" s="16"/>
      <c r="T30" s="16"/>
      <c r="U30" s="16"/>
      <c r="V30" s="16" t="s">
        <v>134</v>
      </c>
      <c r="W30" s="16" t="s">
        <v>135</v>
      </c>
      <c r="X30" s="16">
        <v>0</v>
      </c>
      <c r="Y30" s="16">
        <v>100</v>
      </c>
      <c r="Z30" s="16">
        <v>0</v>
      </c>
      <c r="AA30" s="16"/>
      <c r="AB30" s="16" t="s">
        <v>136</v>
      </c>
      <c r="AC30" s="16">
        <v>0</v>
      </c>
      <c r="AD30" s="21">
        <v>0</v>
      </c>
      <c r="AE30" s="21">
        <v>795000</v>
      </c>
      <c r="AF30" s="21">
        <v>890400</v>
      </c>
      <c r="AG30" s="21">
        <v>0</v>
      </c>
      <c r="AH30" s="21">
        <v>0</v>
      </c>
      <c r="AI30" s="21">
        <v>0</v>
      </c>
      <c r="AJ30" s="16" t="s">
        <v>225</v>
      </c>
      <c r="AK30" s="22" t="s">
        <v>138</v>
      </c>
      <c r="AL30" s="23" t="s">
        <v>139</v>
      </c>
      <c r="AM30" s="23"/>
      <c r="AN30" s="22" t="s">
        <v>140</v>
      </c>
      <c r="AO30" s="22" t="s">
        <v>140</v>
      </c>
      <c r="AP30" s="22"/>
      <c r="AQ30" s="22"/>
      <c r="AR30" s="22"/>
      <c r="AS30" s="22"/>
      <c r="AT30" s="22"/>
      <c r="AU30" s="22"/>
    </row>
    <row r="31" spans="1:47" ht="67.5" x14ac:dyDescent="0.25">
      <c r="A31" s="17" t="s">
        <v>230</v>
      </c>
      <c r="B31" s="17" t="s">
        <v>127</v>
      </c>
      <c r="C31" s="17"/>
      <c r="D31" s="17"/>
      <c r="E31" s="17" t="s">
        <v>23</v>
      </c>
      <c r="F31" s="17" t="s">
        <v>24</v>
      </c>
      <c r="G31" s="17" t="s">
        <v>24</v>
      </c>
      <c r="H31" s="17" t="s">
        <v>26</v>
      </c>
      <c r="I31" s="17" t="s">
        <v>128</v>
      </c>
      <c r="J31" s="17"/>
      <c r="K31" s="17">
        <v>50</v>
      </c>
      <c r="L31" s="17">
        <v>311010000</v>
      </c>
      <c r="M31" s="17" t="s">
        <v>223</v>
      </c>
      <c r="N31" s="17" t="s">
        <v>131</v>
      </c>
      <c r="O31" s="17" t="s">
        <v>132</v>
      </c>
      <c r="P31" s="17" t="s">
        <v>224</v>
      </c>
      <c r="Q31" s="17" t="s">
        <v>223</v>
      </c>
      <c r="R31" s="17"/>
      <c r="S31" s="17"/>
      <c r="T31" s="17"/>
      <c r="U31" s="17"/>
      <c r="V31" s="17" t="s">
        <v>134</v>
      </c>
      <c r="W31" s="17" t="s">
        <v>135</v>
      </c>
      <c r="X31" s="17">
        <v>0</v>
      </c>
      <c r="Y31" s="17">
        <v>100</v>
      </c>
      <c r="Z31" s="17">
        <v>0</v>
      </c>
      <c r="AA31" s="17"/>
      <c r="AB31" s="17" t="s">
        <v>136</v>
      </c>
      <c r="AC31" s="17">
        <v>0</v>
      </c>
      <c r="AD31" s="19">
        <v>0</v>
      </c>
      <c r="AE31" s="19">
        <v>250236</v>
      </c>
      <c r="AF31" s="19">
        <v>280264.32000000001</v>
      </c>
      <c r="AG31" s="19">
        <v>0</v>
      </c>
      <c r="AH31" s="19">
        <v>0</v>
      </c>
      <c r="AI31" s="19">
        <v>0</v>
      </c>
      <c r="AJ31" s="17" t="s">
        <v>225</v>
      </c>
      <c r="AK31" s="18" t="s">
        <v>142</v>
      </c>
      <c r="AL31" s="20" t="s">
        <v>24</v>
      </c>
      <c r="AM31" s="20"/>
      <c r="AN31" s="18" t="s">
        <v>140</v>
      </c>
      <c r="AO31" s="18" t="s">
        <v>140</v>
      </c>
      <c r="AP31" s="18"/>
      <c r="AQ31" s="18"/>
      <c r="AR31" s="18"/>
      <c r="AS31" s="18"/>
      <c r="AT31" s="18"/>
      <c r="AU31" s="18"/>
    </row>
    <row r="32" spans="1:47" ht="67.5" x14ac:dyDescent="0.25">
      <c r="A32" s="17" t="s">
        <v>231</v>
      </c>
      <c r="B32" s="17" t="s">
        <v>127</v>
      </c>
      <c r="C32" s="17"/>
      <c r="D32" s="17"/>
      <c r="E32" s="17" t="s">
        <v>23</v>
      </c>
      <c r="F32" s="17" t="s">
        <v>24</v>
      </c>
      <c r="G32" s="17" t="s">
        <v>24</v>
      </c>
      <c r="H32" s="17" t="s">
        <v>26</v>
      </c>
      <c r="I32" s="17" t="s">
        <v>128</v>
      </c>
      <c r="J32" s="17"/>
      <c r="K32" s="17">
        <v>50</v>
      </c>
      <c r="L32" s="17">
        <v>311010000</v>
      </c>
      <c r="M32" s="17" t="s">
        <v>223</v>
      </c>
      <c r="N32" s="17" t="s">
        <v>131</v>
      </c>
      <c r="O32" s="17" t="s">
        <v>132</v>
      </c>
      <c r="P32" s="17" t="s">
        <v>224</v>
      </c>
      <c r="Q32" s="17" t="s">
        <v>223</v>
      </c>
      <c r="R32" s="17"/>
      <c r="S32" s="17"/>
      <c r="T32" s="17"/>
      <c r="U32" s="17"/>
      <c r="V32" s="17" t="s">
        <v>134</v>
      </c>
      <c r="W32" s="17" t="s">
        <v>135</v>
      </c>
      <c r="X32" s="17">
        <v>0</v>
      </c>
      <c r="Y32" s="17">
        <v>100</v>
      </c>
      <c r="Z32" s="17">
        <v>0</v>
      </c>
      <c r="AA32" s="17"/>
      <c r="AB32" s="17" t="s">
        <v>136</v>
      </c>
      <c r="AC32" s="17">
        <v>0</v>
      </c>
      <c r="AD32" s="19">
        <v>0</v>
      </c>
      <c r="AE32" s="19">
        <v>333648</v>
      </c>
      <c r="AF32" s="19">
        <v>373685.76000000001</v>
      </c>
      <c r="AG32" s="19">
        <v>0</v>
      </c>
      <c r="AH32" s="19">
        <v>0</v>
      </c>
      <c r="AI32" s="19">
        <v>0</v>
      </c>
      <c r="AJ32" s="17" t="s">
        <v>225</v>
      </c>
      <c r="AK32" s="18" t="s">
        <v>142</v>
      </c>
      <c r="AL32" s="20" t="s">
        <v>24</v>
      </c>
      <c r="AM32" s="20"/>
      <c r="AN32" s="18" t="s">
        <v>140</v>
      </c>
      <c r="AO32" s="18" t="s">
        <v>140</v>
      </c>
      <c r="AP32" s="18"/>
      <c r="AQ32" s="18"/>
      <c r="AR32" s="18"/>
      <c r="AS32" s="18"/>
      <c r="AT32" s="18"/>
      <c r="AU32" s="18"/>
    </row>
    <row r="33" spans="1:47" ht="67.5" x14ac:dyDescent="0.25">
      <c r="A33" s="17" t="s">
        <v>232</v>
      </c>
      <c r="B33" s="17" t="s">
        <v>127</v>
      </c>
      <c r="C33" s="17"/>
      <c r="D33" s="17"/>
      <c r="E33" s="17" t="s">
        <v>23</v>
      </c>
      <c r="F33" s="17" t="s">
        <v>24</v>
      </c>
      <c r="G33" s="17" t="s">
        <v>24</v>
      </c>
      <c r="H33" s="17" t="s">
        <v>26</v>
      </c>
      <c r="I33" s="17" t="s">
        <v>128</v>
      </c>
      <c r="J33" s="17"/>
      <c r="K33" s="17">
        <v>50</v>
      </c>
      <c r="L33" s="17">
        <v>311010000</v>
      </c>
      <c r="M33" s="17" t="s">
        <v>223</v>
      </c>
      <c r="N33" s="17" t="s">
        <v>131</v>
      </c>
      <c r="O33" s="17" t="s">
        <v>132</v>
      </c>
      <c r="P33" s="17" t="s">
        <v>224</v>
      </c>
      <c r="Q33" s="17" t="s">
        <v>223</v>
      </c>
      <c r="R33" s="17"/>
      <c r="S33" s="17"/>
      <c r="T33" s="17"/>
      <c r="U33" s="17"/>
      <c r="V33" s="17" t="s">
        <v>134</v>
      </c>
      <c r="W33" s="17" t="s">
        <v>135</v>
      </c>
      <c r="X33" s="17">
        <v>0</v>
      </c>
      <c r="Y33" s="17">
        <v>100</v>
      </c>
      <c r="Z33" s="17">
        <v>0</v>
      </c>
      <c r="AA33" s="17"/>
      <c r="AB33" s="17" t="s">
        <v>136</v>
      </c>
      <c r="AC33" s="17">
        <v>0</v>
      </c>
      <c r="AD33" s="19">
        <v>0</v>
      </c>
      <c r="AE33" s="19">
        <v>22243.200000000001</v>
      </c>
      <c r="AF33" s="19">
        <v>24912.38</v>
      </c>
      <c r="AG33" s="19">
        <v>0</v>
      </c>
      <c r="AH33" s="19">
        <v>0</v>
      </c>
      <c r="AI33" s="19">
        <v>0</v>
      </c>
      <c r="AJ33" s="17" t="s">
        <v>225</v>
      </c>
      <c r="AK33" s="18" t="s">
        <v>142</v>
      </c>
      <c r="AL33" s="20" t="s">
        <v>24</v>
      </c>
      <c r="AM33" s="20"/>
      <c r="AN33" s="18" t="s">
        <v>140</v>
      </c>
      <c r="AO33" s="18" t="s">
        <v>140</v>
      </c>
      <c r="AP33" s="18"/>
      <c r="AQ33" s="18"/>
      <c r="AR33" s="18"/>
      <c r="AS33" s="18"/>
      <c r="AT33" s="18"/>
      <c r="AU33" s="18"/>
    </row>
    <row r="34" spans="1:47" ht="67.5" x14ac:dyDescent="0.25">
      <c r="A34" s="17" t="s">
        <v>233</v>
      </c>
      <c r="B34" s="17" t="s">
        <v>127</v>
      </c>
      <c r="C34" s="17"/>
      <c r="D34" s="17"/>
      <c r="E34" s="17" t="s">
        <v>23</v>
      </c>
      <c r="F34" s="17" t="s">
        <v>24</v>
      </c>
      <c r="G34" s="17" t="s">
        <v>24</v>
      </c>
      <c r="H34" s="17" t="s">
        <v>26</v>
      </c>
      <c r="I34" s="17" t="s">
        <v>128</v>
      </c>
      <c r="J34" s="17"/>
      <c r="K34" s="17">
        <v>50</v>
      </c>
      <c r="L34" s="17">
        <v>311010000</v>
      </c>
      <c r="M34" s="17" t="s">
        <v>223</v>
      </c>
      <c r="N34" s="17" t="s">
        <v>131</v>
      </c>
      <c r="O34" s="17" t="s">
        <v>132</v>
      </c>
      <c r="P34" s="17" t="s">
        <v>224</v>
      </c>
      <c r="Q34" s="17" t="s">
        <v>223</v>
      </c>
      <c r="R34" s="17"/>
      <c r="S34" s="17"/>
      <c r="T34" s="17"/>
      <c r="U34" s="17"/>
      <c r="V34" s="17" t="s">
        <v>134</v>
      </c>
      <c r="W34" s="17" t="s">
        <v>135</v>
      </c>
      <c r="X34" s="17">
        <v>0</v>
      </c>
      <c r="Y34" s="17">
        <v>100</v>
      </c>
      <c r="Z34" s="17">
        <v>0</v>
      </c>
      <c r="AA34" s="17"/>
      <c r="AB34" s="17" t="s">
        <v>136</v>
      </c>
      <c r="AC34" s="17">
        <v>0</v>
      </c>
      <c r="AD34" s="19">
        <v>0</v>
      </c>
      <c r="AE34" s="19">
        <v>278040</v>
      </c>
      <c r="AF34" s="19">
        <v>311404.79999999999</v>
      </c>
      <c r="AG34" s="19">
        <v>0</v>
      </c>
      <c r="AH34" s="19">
        <v>0</v>
      </c>
      <c r="AI34" s="19">
        <v>0</v>
      </c>
      <c r="AJ34" s="17" t="s">
        <v>225</v>
      </c>
      <c r="AK34" s="18" t="s">
        <v>142</v>
      </c>
      <c r="AL34" s="20" t="s">
        <v>24</v>
      </c>
      <c r="AM34" s="20"/>
      <c r="AN34" s="18" t="s">
        <v>140</v>
      </c>
      <c r="AO34" s="18" t="s">
        <v>140</v>
      </c>
      <c r="AP34" s="18"/>
      <c r="AQ34" s="18"/>
      <c r="AR34" s="18"/>
      <c r="AS34" s="18"/>
      <c r="AT34" s="18"/>
      <c r="AU34" s="18"/>
    </row>
    <row r="35" spans="1:47" ht="67.5" x14ac:dyDescent="0.25">
      <c r="A35" s="17" t="s">
        <v>234</v>
      </c>
      <c r="B35" s="17" t="s">
        <v>127</v>
      </c>
      <c r="C35" s="17"/>
      <c r="D35" s="17"/>
      <c r="E35" s="17" t="s">
        <v>23</v>
      </c>
      <c r="F35" s="17" t="s">
        <v>24</v>
      </c>
      <c r="G35" s="17" t="s">
        <v>24</v>
      </c>
      <c r="H35" s="17" t="s">
        <v>26</v>
      </c>
      <c r="I35" s="17" t="s">
        <v>128</v>
      </c>
      <c r="J35" s="17"/>
      <c r="K35" s="17">
        <v>50</v>
      </c>
      <c r="L35" s="17">
        <v>311010000</v>
      </c>
      <c r="M35" s="17" t="s">
        <v>223</v>
      </c>
      <c r="N35" s="17" t="s">
        <v>131</v>
      </c>
      <c r="O35" s="17" t="s">
        <v>132</v>
      </c>
      <c r="P35" s="17" t="s">
        <v>224</v>
      </c>
      <c r="Q35" s="17" t="s">
        <v>223</v>
      </c>
      <c r="R35" s="17"/>
      <c r="S35" s="17"/>
      <c r="T35" s="17"/>
      <c r="U35" s="17"/>
      <c r="V35" s="17" t="s">
        <v>134</v>
      </c>
      <c r="W35" s="17" t="s">
        <v>135</v>
      </c>
      <c r="X35" s="17">
        <v>0</v>
      </c>
      <c r="Y35" s="17">
        <v>100</v>
      </c>
      <c r="Z35" s="17">
        <v>0</v>
      </c>
      <c r="AA35" s="17"/>
      <c r="AB35" s="17" t="s">
        <v>136</v>
      </c>
      <c r="AC35" s="17">
        <v>0</v>
      </c>
      <c r="AD35" s="19">
        <v>0</v>
      </c>
      <c r="AE35" s="19">
        <v>333648</v>
      </c>
      <c r="AF35" s="19">
        <v>373685.76000000001</v>
      </c>
      <c r="AG35" s="19">
        <v>0</v>
      </c>
      <c r="AH35" s="19">
        <v>0</v>
      </c>
      <c r="AI35" s="19">
        <v>0</v>
      </c>
      <c r="AJ35" s="17" t="s">
        <v>225</v>
      </c>
      <c r="AK35" s="18" t="s">
        <v>142</v>
      </c>
      <c r="AL35" s="20" t="s">
        <v>24</v>
      </c>
      <c r="AM35" s="20"/>
      <c r="AN35" s="18" t="s">
        <v>140</v>
      </c>
      <c r="AO35" s="18" t="s">
        <v>140</v>
      </c>
      <c r="AP35" s="18"/>
      <c r="AQ35" s="18"/>
      <c r="AR35" s="18"/>
      <c r="AS35" s="18"/>
      <c r="AT35" s="18"/>
      <c r="AU35" s="18"/>
    </row>
    <row r="36" spans="1:47" ht="67.5" x14ac:dyDescent="0.25">
      <c r="A36" s="17" t="s">
        <v>235</v>
      </c>
      <c r="B36" s="17" t="s">
        <v>127</v>
      </c>
      <c r="C36" s="17"/>
      <c r="D36" s="17"/>
      <c r="E36" s="17" t="s">
        <v>23</v>
      </c>
      <c r="F36" s="17" t="s">
        <v>24</v>
      </c>
      <c r="G36" s="17" t="s">
        <v>24</v>
      </c>
      <c r="H36" s="17" t="s">
        <v>26</v>
      </c>
      <c r="I36" s="17" t="s">
        <v>128</v>
      </c>
      <c r="J36" s="17"/>
      <c r="K36" s="17">
        <v>50</v>
      </c>
      <c r="L36" s="17">
        <v>311010000</v>
      </c>
      <c r="M36" s="17" t="s">
        <v>223</v>
      </c>
      <c r="N36" s="17" t="s">
        <v>131</v>
      </c>
      <c r="O36" s="17" t="s">
        <v>132</v>
      </c>
      <c r="P36" s="17" t="s">
        <v>224</v>
      </c>
      <c r="Q36" s="17" t="s">
        <v>223</v>
      </c>
      <c r="R36" s="17"/>
      <c r="S36" s="17"/>
      <c r="T36" s="17"/>
      <c r="U36" s="17"/>
      <c r="V36" s="17" t="s">
        <v>134</v>
      </c>
      <c r="W36" s="17" t="s">
        <v>135</v>
      </c>
      <c r="X36" s="17">
        <v>0</v>
      </c>
      <c r="Y36" s="17">
        <v>100</v>
      </c>
      <c r="Z36" s="17">
        <v>0</v>
      </c>
      <c r="AA36" s="17"/>
      <c r="AB36" s="17" t="s">
        <v>136</v>
      </c>
      <c r="AC36" s="17">
        <v>0</v>
      </c>
      <c r="AD36" s="19">
        <v>0</v>
      </c>
      <c r="AE36" s="19">
        <v>208530</v>
      </c>
      <c r="AF36" s="19">
        <v>233553.6</v>
      </c>
      <c r="AG36" s="19">
        <v>0</v>
      </c>
      <c r="AH36" s="19">
        <v>0</v>
      </c>
      <c r="AI36" s="19">
        <v>0</v>
      </c>
      <c r="AJ36" s="17" t="s">
        <v>225</v>
      </c>
      <c r="AK36" s="18" t="s">
        <v>142</v>
      </c>
      <c r="AL36" s="20" t="s">
        <v>24</v>
      </c>
      <c r="AM36" s="20"/>
      <c r="AN36" s="18" t="s">
        <v>140</v>
      </c>
      <c r="AO36" s="18" t="s">
        <v>140</v>
      </c>
      <c r="AP36" s="18"/>
      <c r="AQ36" s="18"/>
      <c r="AR36" s="18"/>
      <c r="AS36" s="18"/>
      <c r="AT36" s="18"/>
      <c r="AU36" s="18"/>
    </row>
    <row r="37" spans="1:47" ht="67.5" x14ac:dyDescent="0.25">
      <c r="A37" s="17" t="s">
        <v>236</v>
      </c>
      <c r="B37" s="17" t="s">
        <v>127</v>
      </c>
      <c r="C37" s="17"/>
      <c r="D37" s="17"/>
      <c r="E37" s="17" t="s">
        <v>23</v>
      </c>
      <c r="F37" s="17" t="s">
        <v>24</v>
      </c>
      <c r="G37" s="17" t="s">
        <v>24</v>
      </c>
      <c r="H37" s="17" t="s">
        <v>26</v>
      </c>
      <c r="I37" s="17" t="s">
        <v>128</v>
      </c>
      <c r="J37" s="17"/>
      <c r="K37" s="17">
        <v>50</v>
      </c>
      <c r="L37" s="17">
        <v>311010000</v>
      </c>
      <c r="M37" s="17" t="s">
        <v>223</v>
      </c>
      <c r="N37" s="17" t="s">
        <v>131</v>
      </c>
      <c r="O37" s="17" t="s">
        <v>132</v>
      </c>
      <c r="P37" s="17" t="s">
        <v>224</v>
      </c>
      <c r="Q37" s="17" t="s">
        <v>223</v>
      </c>
      <c r="R37" s="17"/>
      <c r="S37" s="17"/>
      <c r="T37" s="17"/>
      <c r="U37" s="17"/>
      <c r="V37" s="17" t="s">
        <v>134</v>
      </c>
      <c r="W37" s="17" t="s">
        <v>135</v>
      </c>
      <c r="X37" s="17">
        <v>0</v>
      </c>
      <c r="Y37" s="17">
        <v>100</v>
      </c>
      <c r="Z37" s="17">
        <v>0</v>
      </c>
      <c r="AA37" s="17"/>
      <c r="AB37" s="17" t="s">
        <v>136</v>
      </c>
      <c r="AC37" s="17">
        <v>0</v>
      </c>
      <c r="AD37" s="19">
        <v>0</v>
      </c>
      <c r="AE37" s="19">
        <v>194628</v>
      </c>
      <c r="AF37" s="19">
        <v>217983.35999999999</v>
      </c>
      <c r="AG37" s="19">
        <v>0</v>
      </c>
      <c r="AH37" s="19">
        <v>0</v>
      </c>
      <c r="AI37" s="19">
        <v>0</v>
      </c>
      <c r="AJ37" s="17" t="s">
        <v>225</v>
      </c>
      <c r="AK37" s="18" t="s">
        <v>142</v>
      </c>
      <c r="AL37" s="20" t="s">
        <v>24</v>
      </c>
      <c r="AM37" s="20"/>
      <c r="AN37" s="18" t="s">
        <v>140</v>
      </c>
      <c r="AO37" s="18" t="s">
        <v>140</v>
      </c>
      <c r="AP37" s="18"/>
      <c r="AQ37" s="18"/>
      <c r="AR37" s="18"/>
      <c r="AS37" s="18"/>
      <c r="AT37" s="18"/>
      <c r="AU37" s="18"/>
    </row>
    <row r="38" spans="1:47" s="24" customFormat="1" ht="67.5" x14ac:dyDescent="0.25">
      <c r="A38" s="16" t="s">
        <v>237</v>
      </c>
      <c r="B38" s="16" t="s">
        <v>127</v>
      </c>
      <c r="C38" s="16"/>
      <c r="D38" s="16"/>
      <c r="E38" s="16" t="s">
        <v>23</v>
      </c>
      <c r="F38" s="16" t="s">
        <v>24</v>
      </c>
      <c r="G38" s="16" t="s">
        <v>24</v>
      </c>
      <c r="H38" s="16" t="s">
        <v>26</v>
      </c>
      <c r="I38" s="16" t="s">
        <v>128</v>
      </c>
      <c r="J38" s="16"/>
      <c r="K38" s="16">
        <v>50</v>
      </c>
      <c r="L38" s="16">
        <v>311010000</v>
      </c>
      <c r="M38" s="16" t="s">
        <v>223</v>
      </c>
      <c r="N38" s="16" t="s">
        <v>131</v>
      </c>
      <c r="O38" s="16" t="s">
        <v>132</v>
      </c>
      <c r="P38" s="16" t="s">
        <v>224</v>
      </c>
      <c r="Q38" s="16" t="s">
        <v>223</v>
      </c>
      <c r="R38" s="16"/>
      <c r="S38" s="16"/>
      <c r="T38" s="16"/>
      <c r="U38" s="16"/>
      <c r="V38" s="16" t="s">
        <v>134</v>
      </c>
      <c r="W38" s="16" t="s">
        <v>135</v>
      </c>
      <c r="X38" s="16">
        <v>0</v>
      </c>
      <c r="Y38" s="16">
        <v>100</v>
      </c>
      <c r="Z38" s="16">
        <v>0</v>
      </c>
      <c r="AA38" s="16"/>
      <c r="AB38" s="16" t="s">
        <v>136</v>
      </c>
      <c r="AC38" s="16">
        <v>0</v>
      </c>
      <c r="AD38" s="21">
        <v>0</v>
      </c>
      <c r="AE38" s="21">
        <v>222600</v>
      </c>
      <c r="AF38" s="21">
        <v>249312</v>
      </c>
      <c r="AG38" s="21">
        <v>0</v>
      </c>
      <c r="AH38" s="21">
        <v>0</v>
      </c>
      <c r="AI38" s="21">
        <v>0</v>
      </c>
      <c r="AJ38" s="16" t="s">
        <v>225</v>
      </c>
      <c r="AK38" s="22" t="s">
        <v>138</v>
      </c>
      <c r="AL38" s="23" t="s">
        <v>139</v>
      </c>
      <c r="AM38" s="23"/>
      <c r="AN38" s="22" t="s">
        <v>140</v>
      </c>
      <c r="AO38" s="22" t="s">
        <v>140</v>
      </c>
      <c r="AP38" s="22"/>
      <c r="AQ38" s="22"/>
      <c r="AR38" s="22"/>
      <c r="AS38" s="22"/>
      <c r="AT38" s="22"/>
      <c r="AU38" s="22"/>
    </row>
    <row r="39" spans="1:47" ht="67.5" x14ac:dyDescent="0.25">
      <c r="A39" s="25" t="s">
        <v>252</v>
      </c>
      <c r="B39" s="25" t="s">
        <v>127</v>
      </c>
      <c r="C39" s="25"/>
      <c r="D39" s="25"/>
      <c r="E39" s="25" t="s">
        <v>23</v>
      </c>
      <c r="F39" s="25" t="s">
        <v>24</v>
      </c>
      <c r="G39" s="25" t="s">
        <v>24</v>
      </c>
      <c r="H39" s="25" t="s">
        <v>26</v>
      </c>
      <c r="I39" s="25" t="s">
        <v>128</v>
      </c>
      <c r="J39" s="25"/>
      <c r="K39" s="25">
        <v>50</v>
      </c>
      <c r="L39" s="25">
        <v>151010000</v>
      </c>
      <c r="M39" s="25" t="s">
        <v>253</v>
      </c>
      <c r="N39" s="25" t="s">
        <v>131</v>
      </c>
      <c r="O39" s="25" t="s">
        <v>132</v>
      </c>
      <c r="P39" s="25" t="s">
        <v>254</v>
      </c>
      <c r="Q39" s="25" t="s">
        <v>253</v>
      </c>
      <c r="R39" s="25"/>
      <c r="S39" s="25"/>
      <c r="T39" s="25"/>
      <c r="U39" s="25"/>
      <c r="V39" s="25" t="s">
        <v>134</v>
      </c>
      <c r="W39" s="25" t="s">
        <v>135</v>
      </c>
      <c r="X39" s="25">
        <v>0</v>
      </c>
      <c r="Y39" s="25">
        <v>100</v>
      </c>
      <c r="Z39" s="25">
        <v>0</v>
      </c>
      <c r="AA39" s="25"/>
      <c r="AB39" s="25" t="s">
        <v>136</v>
      </c>
      <c r="AC39" s="25">
        <v>0</v>
      </c>
      <c r="AD39" s="27">
        <v>0</v>
      </c>
      <c r="AE39" s="27">
        <v>269195854.54000002</v>
      </c>
      <c r="AF39" s="27">
        <v>301499357.07999998</v>
      </c>
      <c r="AG39" s="27">
        <v>0</v>
      </c>
      <c r="AH39" s="27">
        <v>0</v>
      </c>
      <c r="AI39" s="27">
        <v>0</v>
      </c>
      <c r="AJ39" s="25" t="s">
        <v>255</v>
      </c>
      <c r="AK39" s="26" t="s">
        <v>138</v>
      </c>
      <c r="AL39" s="28" t="s">
        <v>139</v>
      </c>
      <c r="AM39" s="28"/>
      <c r="AN39" s="26" t="s">
        <v>140</v>
      </c>
      <c r="AO39" s="26" t="s">
        <v>140</v>
      </c>
      <c r="AP39" s="26"/>
      <c r="AQ39" s="26"/>
      <c r="AR39" s="26"/>
      <c r="AS39" s="26"/>
      <c r="AT39" s="26"/>
      <c r="AU39" s="26"/>
    </row>
    <row r="40" spans="1:47" ht="67.5" x14ac:dyDescent="0.25">
      <c r="A40" s="25" t="s">
        <v>256</v>
      </c>
      <c r="B40" s="25" t="s">
        <v>127</v>
      </c>
      <c r="C40" s="25"/>
      <c r="D40" s="25"/>
      <c r="E40" s="25" t="s">
        <v>23</v>
      </c>
      <c r="F40" s="25" t="s">
        <v>24</v>
      </c>
      <c r="G40" s="25" t="s">
        <v>24</v>
      </c>
      <c r="H40" s="25" t="s">
        <v>26</v>
      </c>
      <c r="I40" s="25" t="s">
        <v>128</v>
      </c>
      <c r="J40" s="25"/>
      <c r="K40" s="25">
        <v>50</v>
      </c>
      <c r="L40" s="25">
        <v>151010000</v>
      </c>
      <c r="M40" s="25" t="s">
        <v>253</v>
      </c>
      <c r="N40" s="25" t="s">
        <v>131</v>
      </c>
      <c r="O40" s="25" t="s">
        <v>132</v>
      </c>
      <c r="P40" s="25" t="s">
        <v>254</v>
      </c>
      <c r="Q40" s="25" t="s">
        <v>253</v>
      </c>
      <c r="R40" s="25"/>
      <c r="S40" s="25"/>
      <c r="T40" s="25"/>
      <c r="U40" s="25"/>
      <c r="V40" s="25" t="s">
        <v>134</v>
      </c>
      <c r="W40" s="25" t="s">
        <v>135</v>
      </c>
      <c r="X40" s="25">
        <v>0</v>
      </c>
      <c r="Y40" s="25">
        <v>100</v>
      </c>
      <c r="Z40" s="25">
        <v>0</v>
      </c>
      <c r="AA40" s="25"/>
      <c r="AB40" s="25" t="s">
        <v>136</v>
      </c>
      <c r="AC40" s="25">
        <v>0</v>
      </c>
      <c r="AD40" s="27">
        <v>0</v>
      </c>
      <c r="AE40" s="27">
        <v>17692620</v>
      </c>
      <c r="AF40" s="27">
        <v>19815734.399999999</v>
      </c>
      <c r="AG40" s="27">
        <v>0</v>
      </c>
      <c r="AH40" s="27">
        <v>0</v>
      </c>
      <c r="AI40" s="27">
        <v>0</v>
      </c>
      <c r="AJ40" s="25" t="s">
        <v>255</v>
      </c>
      <c r="AK40" s="26" t="s">
        <v>142</v>
      </c>
      <c r="AL40" s="28" t="s">
        <v>24</v>
      </c>
      <c r="AM40" s="28"/>
      <c r="AN40" s="26" t="s">
        <v>140</v>
      </c>
      <c r="AO40" s="26" t="s">
        <v>140</v>
      </c>
      <c r="AP40" s="26"/>
      <c r="AQ40" s="26"/>
      <c r="AR40" s="26"/>
      <c r="AS40" s="26"/>
      <c r="AT40" s="26"/>
      <c r="AU40" s="26"/>
    </row>
    <row r="41" spans="1:47" ht="67.5" x14ac:dyDescent="0.25">
      <c r="A41" s="25" t="s">
        <v>257</v>
      </c>
      <c r="B41" s="25" t="s">
        <v>127</v>
      </c>
      <c r="C41" s="25"/>
      <c r="D41" s="25"/>
      <c r="E41" s="25" t="s">
        <v>23</v>
      </c>
      <c r="F41" s="25" t="s">
        <v>24</v>
      </c>
      <c r="G41" s="25" t="s">
        <v>24</v>
      </c>
      <c r="H41" s="25" t="s">
        <v>26</v>
      </c>
      <c r="I41" s="25" t="s">
        <v>128</v>
      </c>
      <c r="J41" s="25"/>
      <c r="K41" s="25">
        <v>50</v>
      </c>
      <c r="L41" s="25">
        <v>151010000</v>
      </c>
      <c r="M41" s="25" t="s">
        <v>253</v>
      </c>
      <c r="N41" s="25" t="s">
        <v>131</v>
      </c>
      <c r="O41" s="25" t="s">
        <v>132</v>
      </c>
      <c r="P41" s="25" t="s">
        <v>254</v>
      </c>
      <c r="Q41" s="25" t="s">
        <v>253</v>
      </c>
      <c r="R41" s="25"/>
      <c r="S41" s="25"/>
      <c r="T41" s="25"/>
      <c r="U41" s="25"/>
      <c r="V41" s="25" t="s">
        <v>134</v>
      </c>
      <c r="W41" s="25" t="s">
        <v>135</v>
      </c>
      <c r="X41" s="25">
        <v>0</v>
      </c>
      <c r="Y41" s="25">
        <v>100</v>
      </c>
      <c r="Z41" s="25">
        <v>0</v>
      </c>
      <c r="AA41" s="25"/>
      <c r="AB41" s="25" t="s">
        <v>136</v>
      </c>
      <c r="AC41" s="25">
        <v>0</v>
      </c>
      <c r="AD41" s="27">
        <v>0</v>
      </c>
      <c r="AE41" s="27">
        <v>4694400</v>
      </c>
      <c r="AF41" s="27">
        <v>5257728</v>
      </c>
      <c r="AG41" s="27">
        <v>0</v>
      </c>
      <c r="AH41" s="27">
        <v>0</v>
      </c>
      <c r="AI41" s="27">
        <v>0</v>
      </c>
      <c r="AJ41" s="25" t="s">
        <v>255</v>
      </c>
      <c r="AK41" s="26" t="s">
        <v>138</v>
      </c>
      <c r="AL41" s="28" t="s">
        <v>139</v>
      </c>
      <c r="AM41" s="28"/>
      <c r="AN41" s="26" t="s">
        <v>140</v>
      </c>
      <c r="AO41" s="26" t="s">
        <v>140</v>
      </c>
      <c r="AP41" s="26"/>
      <c r="AQ41" s="26"/>
      <c r="AR41" s="26"/>
      <c r="AS41" s="26"/>
      <c r="AT41" s="26"/>
      <c r="AU41" s="26"/>
    </row>
    <row r="42" spans="1:47" ht="67.5" x14ac:dyDescent="0.25">
      <c r="A42" s="25" t="s">
        <v>258</v>
      </c>
      <c r="B42" s="25" t="s">
        <v>127</v>
      </c>
      <c r="C42" s="25"/>
      <c r="D42" s="25"/>
      <c r="E42" s="25" t="s">
        <v>23</v>
      </c>
      <c r="F42" s="25" t="s">
        <v>24</v>
      </c>
      <c r="G42" s="25" t="s">
        <v>24</v>
      </c>
      <c r="H42" s="25" t="s">
        <v>26</v>
      </c>
      <c r="I42" s="25" t="s">
        <v>128</v>
      </c>
      <c r="J42" s="25"/>
      <c r="K42" s="25">
        <v>50</v>
      </c>
      <c r="L42" s="25">
        <v>151010000</v>
      </c>
      <c r="M42" s="25" t="s">
        <v>253</v>
      </c>
      <c r="N42" s="25" t="s">
        <v>131</v>
      </c>
      <c r="O42" s="25" t="s">
        <v>132</v>
      </c>
      <c r="P42" s="25" t="s">
        <v>254</v>
      </c>
      <c r="Q42" s="25" t="s">
        <v>253</v>
      </c>
      <c r="R42" s="25"/>
      <c r="S42" s="25"/>
      <c r="T42" s="25"/>
      <c r="U42" s="25"/>
      <c r="V42" s="25" t="s">
        <v>134</v>
      </c>
      <c r="W42" s="25" t="s">
        <v>135</v>
      </c>
      <c r="X42" s="25">
        <v>0</v>
      </c>
      <c r="Y42" s="25">
        <v>100</v>
      </c>
      <c r="Z42" s="25">
        <v>0</v>
      </c>
      <c r="AA42" s="25"/>
      <c r="AB42" s="25" t="s">
        <v>136</v>
      </c>
      <c r="AC42" s="25">
        <v>0</v>
      </c>
      <c r="AD42" s="27">
        <v>0</v>
      </c>
      <c r="AE42" s="27">
        <v>4542694.26</v>
      </c>
      <c r="AF42" s="27">
        <v>5087817.57</v>
      </c>
      <c r="AG42" s="27">
        <v>0</v>
      </c>
      <c r="AH42" s="27">
        <v>0</v>
      </c>
      <c r="AI42" s="27">
        <v>0</v>
      </c>
      <c r="AJ42" s="25" t="s">
        <v>255</v>
      </c>
      <c r="AK42" s="26" t="s">
        <v>138</v>
      </c>
      <c r="AL42" s="28" t="s">
        <v>139</v>
      </c>
      <c r="AM42" s="28"/>
      <c r="AN42" s="26" t="s">
        <v>140</v>
      </c>
      <c r="AO42" s="26" t="s">
        <v>140</v>
      </c>
      <c r="AP42" s="26"/>
      <c r="AQ42" s="26"/>
      <c r="AR42" s="26"/>
      <c r="AS42" s="26"/>
      <c r="AT42" s="26"/>
      <c r="AU42" s="26"/>
    </row>
    <row r="43" spans="1:47" ht="67.5" x14ac:dyDescent="0.25">
      <c r="A43" s="25" t="s">
        <v>259</v>
      </c>
      <c r="B43" s="25" t="s">
        <v>127</v>
      </c>
      <c r="C43" s="25"/>
      <c r="D43" s="25"/>
      <c r="E43" s="25" t="s">
        <v>23</v>
      </c>
      <c r="F43" s="25" t="s">
        <v>24</v>
      </c>
      <c r="G43" s="25" t="s">
        <v>24</v>
      </c>
      <c r="H43" s="25" t="s">
        <v>26</v>
      </c>
      <c r="I43" s="25" t="s">
        <v>128</v>
      </c>
      <c r="J43" s="25"/>
      <c r="K43" s="25">
        <v>50</v>
      </c>
      <c r="L43" s="25">
        <v>151010000</v>
      </c>
      <c r="M43" s="25" t="s">
        <v>253</v>
      </c>
      <c r="N43" s="25" t="s">
        <v>131</v>
      </c>
      <c r="O43" s="25" t="s">
        <v>132</v>
      </c>
      <c r="P43" s="25" t="s">
        <v>254</v>
      </c>
      <c r="Q43" s="25" t="s">
        <v>253</v>
      </c>
      <c r="R43" s="25"/>
      <c r="S43" s="25"/>
      <c r="T43" s="25"/>
      <c r="U43" s="25"/>
      <c r="V43" s="25" t="s">
        <v>134</v>
      </c>
      <c r="W43" s="25" t="s">
        <v>135</v>
      </c>
      <c r="X43" s="25">
        <v>0</v>
      </c>
      <c r="Y43" s="25">
        <v>100</v>
      </c>
      <c r="Z43" s="25">
        <v>0</v>
      </c>
      <c r="AA43" s="25"/>
      <c r="AB43" s="25" t="s">
        <v>136</v>
      </c>
      <c r="AC43" s="25">
        <v>0</v>
      </c>
      <c r="AD43" s="27">
        <v>0</v>
      </c>
      <c r="AE43" s="27">
        <v>123545150.40000001</v>
      </c>
      <c r="AF43" s="27">
        <v>138370568.44999999</v>
      </c>
      <c r="AG43" s="27">
        <v>0</v>
      </c>
      <c r="AH43" s="27">
        <v>0</v>
      </c>
      <c r="AI43" s="27">
        <v>0</v>
      </c>
      <c r="AJ43" s="25" t="s">
        <v>255</v>
      </c>
      <c r="AK43" s="26" t="s">
        <v>138</v>
      </c>
      <c r="AL43" s="28" t="s">
        <v>139</v>
      </c>
      <c r="AM43" s="28"/>
      <c r="AN43" s="26" t="s">
        <v>140</v>
      </c>
      <c r="AO43" s="26" t="s">
        <v>140</v>
      </c>
      <c r="AP43" s="26"/>
      <c r="AQ43" s="26"/>
      <c r="AR43" s="26"/>
      <c r="AS43" s="26"/>
      <c r="AT43" s="26"/>
      <c r="AU43" s="26"/>
    </row>
    <row r="44" spans="1:47" ht="67.5" x14ac:dyDescent="0.25">
      <c r="A44" s="25" t="s">
        <v>260</v>
      </c>
      <c r="B44" s="25" t="s">
        <v>127</v>
      </c>
      <c r="C44" s="25"/>
      <c r="D44" s="25"/>
      <c r="E44" s="25" t="s">
        <v>23</v>
      </c>
      <c r="F44" s="25" t="s">
        <v>24</v>
      </c>
      <c r="G44" s="25" t="s">
        <v>24</v>
      </c>
      <c r="H44" s="25" t="s">
        <v>26</v>
      </c>
      <c r="I44" s="25" t="s">
        <v>128</v>
      </c>
      <c r="J44" s="25"/>
      <c r="K44" s="25">
        <v>50</v>
      </c>
      <c r="L44" s="25">
        <v>151010000</v>
      </c>
      <c r="M44" s="25" t="s">
        <v>253</v>
      </c>
      <c r="N44" s="25" t="s">
        <v>131</v>
      </c>
      <c r="O44" s="25" t="s">
        <v>132</v>
      </c>
      <c r="P44" s="25" t="s">
        <v>254</v>
      </c>
      <c r="Q44" s="25" t="s">
        <v>253</v>
      </c>
      <c r="R44" s="25"/>
      <c r="S44" s="25"/>
      <c r="T44" s="25"/>
      <c r="U44" s="25"/>
      <c r="V44" s="25" t="s">
        <v>134</v>
      </c>
      <c r="W44" s="25" t="s">
        <v>135</v>
      </c>
      <c r="X44" s="25">
        <v>0</v>
      </c>
      <c r="Y44" s="25">
        <v>100</v>
      </c>
      <c r="Z44" s="25">
        <v>0</v>
      </c>
      <c r="AA44" s="25"/>
      <c r="AB44" s="25" t="s">
        <v>136</v>
      </c>
      <c r="AC44" s="25">
        <v>0</v>
      </c>
      <c r="AD44" s="27">
        <v>0</v>
      </c>
      <c r="AE44" s="27">
        <v>50880000</v>
      </c>
      <c r="AF44" s="27">
        <v>56985600</v>
      </c>
      <c r="AG44" s="27">
        <v>0</v>
      </c>
      <c r="AH44" s="27">
        <v>0</v>
      </c>
      <c r="AI44" s="27">
        <v>0</v>
      </c>
      <c r="AJ44" s="25" t="s">
        <v>255</v>
      </c>
      <c r="AK44" s="26" t="s">
        <v>138</v>
      </c>
      <c r="AL44" s="28" t="s">
        <v>139</v>
      </c>
      <c r="AM44" s="28"/>
      <c r="AN44" s="26" t="s">
        <v>140</v>
      </c>
      <c r="AO44" s="26" t="s">
        <v>140</v>
      </c>
      <c r="AP44" s="26"/>
      <c r="AQ44" s="26"/>
      <c r="AR44" s="26"/>
      <c r="AS44" s="26"/>
      <c r="AT44" s="26"/>
      <c r="AU44" s="26"/>
    </row>
    <row r="45" spans="1:47" ht="67.5" x14ac:dyDescent="0.25">
      <c r="A45" s="29" t="s">
        <v>270</v>
      </c>
      <c r="B45" s="29" t="s">
        <v>127</v>
      </c>
      <c r="C45" s="29"/>
      <c r="D45" s="29"/>
      <c r="E45" s="29" t="s">
        <v>23</v>
      </c>
      <c r="F45" s="29" t="s">
        <v>24</v>
      </c>
      <c r="G45" s="29" t="s">
        <v>24</v>
      </c>
      <c r="H45" s="29" t="s">
        <v>26</v>
      </c>
      <c r="I45" s="29" t="s">
        <v>128</v>
      </c>
      <c r="J45" s="29"/>
      <c r="K45" s="29">
        <v>50</v>
      </c>
      <c r="L45" s="29">
        <v>271010000</v>
      </c>
      <c r="M45" s="29" t="s">
        <v>271</v>
      </c>
      <c r="N45" s="29" t="s">
        <v>131</v>
      </c>
      <c r="O45" s="29" t="s">
        <v>132</v>
      </c>
      <c r="P45" s="29" t="s">
        <v>272</v>
      </c>
      <c r="Q45" s="29" t="s">
        <v>271</v>
      </c>
      <c r="R45" s="29"/>
      <c r="S45" s="29"/>
      <c r="T45" s="29"/>
      <c r="U45" s="29"/>
      <c r="V45" s="29"/>
      <c r="W45" s="29"/>
      <c r="X45" s="29">
        <v>0</v>
      </c>
      <c r="Y45" s="29">
        <v>100</v>
      </c>
      <c r="Z45" s="29">
        <v>0</v>
      </c>
      <c r="AA45" s="29"/>
      <c r="AB45" s="29" t="s">
        <v>136</v>
      </c>
      <c r="AC45" s="29">
        <v>0</v>
      </c>
      <c r="AD45" s="31">
        <v>0</v>
      </c>
      <c r="AE45" s="31">
        <v>241574860.71000001</v>
      </c>
      <c r="AF45" s="31">
        <v>270563844</v>
      </c>
      <c r="AG45" s="31">
        <v>0</v>
      </c>
      <c r="AH45" s="31">
        <v>0</v>
      </c>
      <c r="AI45" s="31">
        <v>0</v>
      </c>
      <c r="AJ45" s="29" t="s">
        <v>273</v>
      </c>
      <c r="AK45" s="30" t="s">
        <v>138</v>
      </c>
      <c r="AL45" s="32" t="s">
        <v>139</v>
      </c>
      <c r="AM45" s="32"/>
      <c r="AN45" s="30" t="s">
        <v>140</v>
      </c>
      <c r="AO45" s="30" t="s">
        <v>140</v>
      </c>
      <c r="AP45" s="30"/>
      <c r="AQ45" s="30"/>
      <c r="AR45" s="30"/>
      <c r="AS45" s="30"/>
      <c r="AT45" s="30"/>
      <c r="AU45" s="30"/>
    </row>
    <row r="46" spans="1:47" ht="67.5" x14ac:dyDescent="0.25">
      <c r="A46" s="29" t="s">
        <v>274</v>
      </c>
      <c r="B46" s="29" t="s">
        <v>127</v>
      </c>
      <c r="C46" s="29"/>
      <c r="D46" s="29"/>
      <c r="E46" s="29" t="s">
        <v>23</v>
      </c>
      <c r="F46" s="29" t="s">
        <v>24</v>
      </c>
      <c r="G46" s="29" t="s">
        <v>24</v>
      </c>
      <c r="H46" s="29" t="s">
        <v>26</v>
      </c>
      <c r="I46" s="29" t="s">
        <v>128</v>
      </c>
      <c r="J46" s="29"/>
      <c r="K46" s="29">
        <v>50</v>
      </c>
      <c r="L46" s="29">
        <v>271010000</v>
      </c>
      <c r="M46" s="29" t="s">
        <v>271</v>
      </c>
      <c r="N46" s="29" t="s">
        <v>131</v>
      </c>
      <c r="O46" s="29" t="s">
        <v>132</v>
      </c>
      <c r="P46" s="29" t="s">
        <v>272</v>
      </c>
      <c r="Q46" s="29" t="s">
        <v>271</v>
      </c>
      <c r="R46" s="29"/>
      <c r="S46" s="29"/>
      <c r="T46" s="29"/>
      <c r="U46" s="29"/>
      <c r="V46" s="29"/>
      <c r="W46" s="29"/>
      <c r="X46" s="29">
        <v>0</v>
      </c>
      <c r="Y46" s="29">
        <v>100</v>
      </c>
      <c r="Z46" s="29">
        <v>0</v>
      </c>
      <c r="AA46" s="29"/>
      <c r="AB46" s="29" t="s">
        <v>136</v>
      </c>
      <c r="AC46" s="29">
        <v>0</v>
      </c>
      <c r="AD46" s="31">
        <v>0</v>
      </c>
      <c r="AE46" s="31">
        <v>12327900</v>
      </c>
      <c r="AF46" s="31">
        <v>13807248</v>
      </c>
      <c r="AG46" s="31">
        <v>0</v>
      </c>
      <c r="AH46" s="31">
        <v>0</v>
      </c>
      <c r="AI46" s="31">
        <v>0</v>
      </c>
      <c r="AJ46" s="29" t="s">
        <v>273</v>
      </c>
      <c r="AK46" s="30" t="s">
        <v>138</v>
      </c>
      <c r="AL46" s="32" t="s">
        <v>139</v>
      </c>
      <c r="AM46" s="32"/>
      <c r="AN46" s="30" t="s">
        <v>140</v>
      </c>
      <c r="AO46" s="30" t="s">
        <v>140</v>
      </c>
      <c r="AP46" s="30"/>
      <c r="AQ46" s="30"/>
      <c r="AR46" s="30"/>
      <c r="AS46" s="30"/>
      <c r="AT46" s="30"/>
      <c r="AU46" s="30"/>
    </row>
    <row r="47" spans="1:47" ht="67.5" x14ac:dyDescent="0.25">
      <c r="A47" s="29" t="s">
        <v>275</v>
      </c>
      <c r="B47" s="29" t="s">
        <v>127</v>
      </c>
      <c r="C47" s="29"/>
      <c r="D47" s="29"/>
      <c r="E47" s="29" t="s">
        <v>23</v>
      </c>
      <c r="F47" s="29" t="s">
        <v>24</v>
      </c>
      <c r="G47" s="29" t="s">
        <v>24</v>
      </c>
      <c r="H47" s="29" t="s">
        <v>26</v>
      </c>
      <c r="I47" s="29" t="s">
        <v>128</v>
      </c>
      <c r="J47" s="29"/>
      <c r="K47" s="29">
        <v>50</v>
      </c>
      <c r="L47" s="29">
        <v>271010000</v>
      </c>
      <c r="M47" s="29" t="s">
        <v>271</v>
      </c>
      <c r="N47" s="29" t="s">
        <v>131</v>
      </c>
      <c r="O47" s="29" t="s">
        <v>132</v>
      </c>
      <c r="P47" s="29" t="s">
        <v>272</v>
      </c>
      <c r="Q47" s="29" t="s">
        <v>271</v>
      </c>
      <c r="R47" s="29"/>
      <c r="S47" s="29"/>
      <c r="T47" s="29"/>
      <c r="U47" s="29"/>
      <c r="V47" s="29"/>
      <c r="W47" s="29"/>
      <c r="X47" s="29">
        <v>0</v>
      </c>
      <c r="Y47" s="29">
        <v>100</v>
      </c>
      <c r="Z47" s="29">
        <v>0</v>
      </c>
      <c r="AA47" s="29"/>
      <c r="AB47" s="29" t="s">
        <v>136</v>
      </c>
      <c r="AC47" s="29">
        <v>0</v>
      </c>
      <c r="AD47" s="31">
        <v>0</v>
      </c>
      <c r="AE47" s="31">
        <v>3064980</v>
      </c>
      <c r="AF47" s="31">
        <v>3432777.6</v>
      </c>
      <c r="AG47" s="31">
        <v>0</v>
      </c>
      <c r="AH47" s="31">
        <v>0</v>
      </c>
      <c r="AI47" s="31">
        <v>0</v>
      </c>
      <c r="AJ47" s="29" t="s">
        <v>273</v>
      </c>
      <c r="AK47" s="30" t="s">
        <v>142</v>
      </c>
      <c r="AL47" s="32" t="s">
        <v>24</v>
      </c>
      <c r="AM47" s="32"/>
      <c r="AN47" s="30" t="s">
        <v>140</v>
      </c>
      <c r="AO47" s="30" t="s">
        <v>140</v>
      </c>
      <c r="AP47" s="30"/>
      <c r="AQ47" s="30"/>
      <c r="AR47" s="30"/>
      <c r="AS47" s="30"/>
      <c r="AT47" s="30"/>
      <c r="AU47" s="30"/>
    </row>
    <row r="48" spans="1:47" ht="78.75" x14ac:dyDescent="0.25">
      <c r="A48" s="33" t="s">
        <v>301</v>
      </c>
      <c r="B48" s="33" t="s">
        <v>127</v>
      </c>
      <c r="C48" s="33"/>
      <c r="D48" s="33"/>
      <c r="E48" s="33" t="s">
        <v>23</v>
      </c>
      <c r="F48" s="33" t="s">
        <v>24</v>
      </c>
      <c r="G48" s="33" t="s">
        <v>24</v>
      </c>
      <c r="H48" s="33" t="s">
        <v>26</v>
      </c>
      <c r="I48" s="33" t="s">
        <v>128</v>
      </c>
      <c r="J48" s="33"/>
      <c r="K48" s="33">
        <v>50</v>
      </c>
      <c r="L48" s="33">
        <v>431010000</v>
      </c>
      <c r="M48" s="33" t="s">
        <v>302</v>
      </c>
      <c r="N48" s="33" t="s">
        <v>131</v>
      </c>
      <c r="O48" s="33" t="s">
        <v>132</v>
      </c>
      <c r="P48" s="33" t="s">
        <v>303</v>
      </c>
      <c r="Q48" s="33" t="s">
        <v>302</v>
      </c>
      <c r="R48" s="33"/>
      <c r="S48" s="33"/>
      <c r="T48" s="33"/>
      <c r="U48" s="33"/>
      <c r="V48" s="33" t="s">
        <v>134</v>
      </c>
      <c r="W48" s="33" t="s">
        <v>135</v>
      </c>
      <c r="X48" s="33">
        <v>0</v>
      </c>
      <c r="Y48" s="33">
        <v>100</v>
      </c>
      <c r="Z48" s="33">
        <v>0</v>
      </c>
      <c r="AA48" s="33"/>
      <c r="AB48" s="33" t="s">
        <v>136</v>
      </c>
      <c r="AC48" s="33">
        <v>0</v>
      </c>
      <c r="AD48" s="35">
        <v>0</v>
      </c>
      <c r="AE48" s="35">
        <v>3245188.88</v>
      </c>
      <c r="AF48" s="35">
        <v>3634611.55</v>
      </c>
      <c r="AG48" s="35">
        <v>0</v>
      </c>
      <c r="AH48" s="35">
        <v>0</v>
      </c>
      <c r="AI48" s="35">
        <v>0</v>
      </c>
      <c r="AJ48" s="33" t="s">
        <v>304</v>
      </c>
      <c r="AK48" s="34" t="s">
        <v>138</v>
      </c>
      <c r="AL48" s="36" t="s">
        <v>139</v>
      </c>
      <c r="AM48" s="36"/>
      <c r="AN48" s="34" t="s">
        <v>140</v>
      </c>
      <c r="AO48" s="34" t="s">
        <v>140</v>
      </c>
      <c r="AP48" s="34"/>
      <c r="AQ48" s="34"/>
      <c r="AR48" s="34"/>
      <c r="AS48" s="34"/>
      <c r="AT48" s="34"/>
      <c r="AU48" s="34"/>
    </row>
    <row r="49" spans="1:47" ht="78.75" x14ac:dyDescent="0.25">
      <c r="A49" s="33" t="s">
        <v>305</v>
      </c>
      <c r="B49" s="33" t="s">
        <v>127</v>
      </c>
      <c r="C49" s="33"/>
      <c r="D49" s="33"/>
      <c r="E49" s="33" t="s">
        <v>23</v>
      </c>
      <c r="F49" s="33" t="s">
        <v>24</v>
      </c>
      <c r="G49" s="33" t="s">
        <v>24</v>
      </c>
      <c r="H49" s="33" t="s">
        <v>26</v>
      </c>
      <c r="I49" s="33" t="s">
        <v>128</v>
      </c>
      <c r="J49" s="33"/>
      <c r="K49" s="33">
        <v>50</v>
      </c>
      <c r="L49" s="33">
        <v>431010000</v>
      </c>
      <c r="M49" s="33" t="s">
        <v>302</v>
      </c>
      <c r="N49" s="33" t="s">
        <v>131</v>
      </c>
      <c r="O49" s="33" t="s">
        <v>132</v>
      </c>
      <c r="P49" s="33" t="s">
        <v>303</v>
      </c>
      <c r="Q49" s="33" t="s">
        <v>302</v>
      </c>
      <c r="R49" s="33"/>
      <c r="S49" s="33"/>
      <c r="T49" s="33"/>
      <c r="U49" s="33"/>
      <c r="V49" s="33" t="s">
        <v>134</v>
      </c>
      <c r="W49" s="33" t="s">
        <v>135</v>
      </c>
      <c r="X49" s="33">
        <v>0</v>
      </c>
      <c r="Y49" s="33">
        <v>100</v>
      </c>
      <c r="Z49" s="33">
        <v>0</v>
      </c>
      <c r="AA49" s="33"/>
      <c r="AB49" s="33" t="s">
        <v>136</v>
      </c>
      <c r="AC49" s="33">
        <v>0</v>
      </c>
      <c r="AD49" s="35">
        <v>0</v>
      </c>
      <c r="AE49" s="35">
        <v>175950</v>
      </c>
      <c r="AF49" s="35">
        <v>197064</v>
      </c>
      <c r="AG49" s="35">
        <v>0</v>
      </c>
      <c r="AH49" s="35">
        <v>0</v>
      </c>
      <c r="AI49" s="35">
        <v>0</v>
      </c>
      <c r="AJ49" s="33" t="s">
        <v>304</v>
      </c>
      <c r="AK49" s="34" t="s">
        <v>142</v>
      </c>
      <c r="AL49" s="36" t="s">
        <v>24</v>
      </c>
      <c r="AM49" s="36"/>
      <c r="AN49" s="34" t="s">
        <v>140</v>
      </c>
      <c r="AO49" s="34" t="s">
        <v>140</v>
      </c>
      <c r="AP49" s="34"/>
      <c r="AQ49" s="34"/>
      <c r="AR49" s="34"/>
      <c r="AS49" s="34"/>
      <c r="AT49" s="34"/>
      <c r="AU49" s="34"/>
    </row>
    <row r="50" spans="1:47" ht="112.5" x14ac:dyDescent="0.25">
      <c r="A50" s="33" t="s">
        <v>306</v>
      </c>
      <c r="B50" s="33" t="s">
        <v>127</v>
      </c>
      <c r="C50" s="33"/>
      <c r="D50" s="33"/>
      <c r="E50" s="33" t="s">
        <v>165</v>
      </c>
      <c r="F50" s="33" t="s">
        <v>166</v>
      </c>
      <c r="G50" s="33" t="s">
        <v>167</v>
      </c>
      <c r="H50" s="33" t="s">
        <v>26</v>
      </c>
      <c r="I50" s="33" t="s">
        <v>128</v>
      </c>
      <c r="J50" s="33"/>
      <c r="K50" s="33">
        <v>0</v>
      </c>
      <c r="L50" s="33">
        <v>431010000</v>
      </c>
      <c r="M50" s="33" t="s">
        <v>302</v>
      </c>
      <c r="N50" s="33" t="s">
        <v>131</v>
      </c>
      <c r="O50" s="33" t="s">
        <v>132</v>
      </c>
      <c r="P50" s="33" t="s">
        <v>303</v>
      </c>
      <c r="Q50" s="33" t="s">
        <v>302</v>
      </c>
      <c r="R50" s="33"/>
      <c r="S50" s="33"/>
      <c r="T50" s="33"/>
      <c r="U50" s="33"/>
      <c r="V50" s="33" t="s">
        <v>134</v>
      </c>
      <c r="W50" s="33" t="s">
        <v>135</v>
      </c>
      <c r="X50" s="33">
        <v>0</v>
      </c>
      <c r="Y50" s="33">
        <v>100</v>
      </c>
      <c r="Z50" s="33">
        <v>0</v>
      </c>
      <c r="AA50" s="33"/>
      <c r="AB50" s="33" t="s">
        <v>136</v>
      </c>
      <c r="AC50" s="33">
        <v>0</v>
      </c>
      <c r="AD50" s="35">
        <v>0</v>
      </c>
      <c r="AE50" s="35">
        <v>273844.8</v>
      </c>
      <c r="AF50" s="35">
        <v>306706.18</v>
      </c>
      <c r="AG50" s="35">
        <v>0</v>
      </c>
      <c r="AH50" s="35">
        <v>0</v>
      </c>
      <c r="AI50" s="35">
        <v>0</v>
      </c>
      <c r="AJ50" s="33" t="s">
        <v>304</v>
      </c>
      <c r="AK50" s="34" t="s">
        <v>307</v>
      </c>
      <c r="AL50" s="36" t="s">
        <v>166</v>
      </c>
      <c r="AM50" s="36"/>
      <c r="AN50" s="34" t="s">
        <v>140</v>
      </c>
      <c r="AO50" s="34" t="s">
        <v>140</v>
      </c>
      <c r="AP50" s="34"/>
      <c r="AQ50" s="34"/>
      <c r="AR50" s="34"/>
      <c r="AS50" s="34"/>
      <c r="AT50" s="34"/>
      <c r="AU50" s="34"/>
    </row>
    <row r="51" spans="1:47" ht="78.75" x14ac:dyDescent="0.25">
      <c r="A51" s="33" t="s">
        <v>308</v>
      </c>
      <c r="B51" s="33" t="s">
        <v>127</v>
      </c>
      <c r="C51" s="33"/>
      <c r="D51" s="33"/>
      <c r="E51" s="33" t="s">
        <v>23</v>
      </c>
      <c r="F51" s="33" t="s">
        <v>24</v>
      </c>
      <c r="G51" s="33" t="s">
        <v>24</v>
      </c>
      <c r="H51" s="33" t="s">
        <v>26</v>
      </c>
      <c r="I51" s="33" t="s">
        <v>128</v>
      </c>
      <c r="J51" s="33"/>
      <c r="K51" s="33">
        <v>50</v>
      </c>
      <c r="L51" s="33">
        <v>431010000</v>
      </c>
      <c r="M51" s="33" t="s">
        <v>302</v>
      </c>
      <c r="N51" s="33" t="s">
        <v>131</v>
      </c>
      <c r="O51" s="33" t="s">
        <v>132</v>
      </c>
      <c r="P51" s="33" t="s">
        <v>303</v>
      </c>
      <c r="Q51" s="33" t="s">
        <v>302</v>
      </c>
      <c r="R51" s="33"/>
      <c r="S51" s="33"/>
      <c r="T51" s="33"/>
      <c r="U51" s="33"/>
      <c r="V51" s="33" t="s">
        <v>134</v>
      </c>
      <c r="W51" s="33" t="s">
        <v>135</v>
      </c>
      <c r="X51" s="33">
        <v>0</v>
      </c>
      <c r="Y51" s="33">
        <v>100</v>
      </c>
      <c r="Z51" s="33">
        <v>0</v>
      </c>
      <c r="AA51" s="33"/>
      <c r="AB51" s="33" t="s">
        <v>136</v>
      </c>
      <c r="AC51" s="33">
        <v>0</v>
      </c>
      <c r="AD51" s="35">
        <v>0</v>
      </c>
      <c r="AE51" s="35">
        <v>4232613.3</v>
      </c>
      <c r="AF51" s="35">
        <v>4740526.9000000004</v>
      </c>
      <c r="AG51" s="35">
        <v>0</v>
      </c>
      <c r="AH51" s="35">
        <v>0</v>
      </c>
      <c r="AI51" s="35">
        <v>0</v>
      </c>
      <c r="AJ51" s="33" t="s">
        <v>304</v>
      </c>
      <c r="AK51" s="34" t="s">
        <v>138</v>
      </c>
      <c r="AL51" s="36" t="s">
        <v>139</v>
      </c>
      <c r="AM51" s="36"/>
      <c r="AN51" s="34" t="s">
        <v>140</v>
      </c>
      <c r="AO51" s="34" t="s">
        <v>140</v>
      </c>
      <c r="AP51" s="34"/>
      <c r="AQ51" s="34"/>
      <c r="AR51" s="34"/>
      <c r="AS51" s="34"/>
      <c r="AT51" s="34"/>
      <c r="AU51" s="34"/>
    </row>
    <row r="52" spans="1:47" ht="78.75" x14ac:dyDescent="0.25">
      <c r="A52" s="33" t="s">
        <v>309</v>
      </c>
      <c r="B52" s="33" t="s">
        <v>127</v>
      </c>
      <c r="C52" s="33"/>
      <c r="D52" s="33"/>
      <c r="E52" s="33" t="s">
        <v>23</v>
      </c>
      <c r="F52" s="33" t="s">
        <v>24</v>
      </c>
      <c r="G52" s="33" t="s">
        <v>24</v>
      </c>
      <c r="H52" s="33" t="s">
        <v>26</v>
      </c>
      <c r="I52" s="33" t="s">
        <v>128</v>
      </c>
      <c r="J52" s="33"/>
      <c r="K52" s="33">
        <v>50</v>
      </c>
      <c r="L52" s="33">
        <v>431010000</v>
      </c>
      <c r="M52" s="33" t="s">
        <v>302</v>
      </c>
      <c r="N52" s="33" t="s">
        <v>131</v>
      </c>
      <c r="O52" s="33" t="s">
        <v>132</v>
      </c>
      <c r="P52" s="33" t="s">
        <v>303</v>
      </c>
      <c r="Q52" s="33" t="s">
        <v>302</v>
      </c>
      <c r="R52" s="33"/>
      <c r="S52" s="33"/>
      <c r="T52" s="33"/>
      <c r="U52" s="33"/>
      <c r="V52" s="33" t="s">
        <v>134</v>
      </c>
      <c r="W52" s="33" t="s">
        <v>135</v>
      </c>
      <c r="X52" s="33">
        <v>0</v>
      </c>
      <c r="Y52" s="33">
        <v>100</v>
      </c>
      <c r="Z52" s="33">
        <v>0</v>
      </c>
      <c r="AA52" s="33"/>
      <c r="AB52" s="33" t="s">
        <v>136</v>
      </c>
      <c r="AC52" s="33">
        <v>0</v>
      </c>
      <c r="AD52" s="35">
        <v>0</v>
      </c>
      <c r="AE52" s="35">
        <v>126780</v>
      </c>
      <c r="AF52" s="35">
        <v>141993.60000000001</v>
      </c>
      <c r="AG52" s="35">
        <v>0</v>
      </c>
      <c r="AH52" s="35">
        <v>0</v>
      </c>
      <c r="AI52" s="35">
        <v>0</v>
      </c>
      <c r="AJ52" s="33" t="s">
        <v>304</v>
      </c>
      <c r="AK52" s="34" t="s">
        <v>142</v>
      </c>
      <c r="AL52" s="36" t="s">
        <v>24</v>
      </c>
      <c r="AM52" s="36"/>
      <c r="AN52" s="34" t="s">
        <v>140</v>
      </c>
      <c r="AO52" s="34" t="s">
        <v>140</v>
      </c>
      <c r="AP52" s="34"/>
      <c r="AQ52" s="34"/>
      <c r="AR52" s="34"/>
      <c r="AS52" s="34"/>
      <c r="AT52" s="34"/>
      <c r="AU52" s="34"/>
    </row>
    <row r="53" spans="1:47" ht="78.75" x14ac:dyDescent="0.25">
      <c r="A53" s="33" t="s">
        <v>310</v>
      </c>
      <c r="B53" s="33" t="s">
        <v>127</v>
      </c>
      <c r="C53" s="33"/>
      <c r="D53" s="33"/>
      <c r="E53" s="33" t="s">
        <v>23</v>
      </c>
      <c r="F53" s="33" t="s">
        <v>24</v>
      </c>
      <c r="G53" s="33" t="s">
        <v>24</v>
      </c>
      <c r="H53" s="33" t="s">
        <v>26</v>
      </c>
      <c r="I53" s="33" t="s">
        <v>128</v>
      </c>
      <c r="J53" s="33"/>
      <c r="K53" s="33">
        <v>50</v>
      </c>
      <c r="L53" s="33">
        <v>431010000</v>
      </c>
      <c r="M53" s="33" t="s">
        <v>302</v>
      </c>
      <c r="N53" s="33" t="s">
        <v>131</v>
      </c>
      <c r="O53" s="33" t="s">
        <v>132</v>
      </c>
      <c r="P53" s="33" t="s">
        <v>303</v>
      </c>
      <c r="Q53" s="33" t="s">
        <v>302</v>
      </c>
      <c r="R53" s="33"/>
      <c r="S53" s="33"/>
      <c r="T53" s="33"/>
      <c r="U53" s="33"/>
      <c r="V53" s="33" t="s">
        <v>134</v>
      </c>
      <c r="W53" s="33" t="s">
        <v>135</v>
      </c>
      <c r="X53" s="33">
        <v>0</v>
      </c>
      <c r="Y53" s="33">
        <v>100</v>
      </c>
      <c r="Z53" s="33">
        <v>0</v>
      </c>
      <c r="AA53" s="33"/>
      <c r="AB53" s="33" t="s">
        <v>136</v>
      </c>
      <c r="AC53" s="33">
        <v>0</v>
      </c>
      <c r="AD53" s="35">
        <v>0</v>
      </c>
      <c r="AE53" s="35">
        <v>3373563.34</v>
      </c>
      <c r="AF53" s="35">
        <v>3778390.94</v>
      </c>
      <c r="AG53" s="35">
        <v>0</v>
      </c>
      <c r="AH53" s="35">
        <v>0</v>
      </c>
      <c r="AI53" s="35">
        <v>0</v>
      </c>
      <c r="AJ53" s="33" t="s">
        <v>304</v>
      </c>
      <c r="AK53" s="34" t="s">
        <v>138</v>
      </c>
      <c r="AL53" s="36" t="s">
        <v>139</v>
      </c>
      <c r="AM53" s="36"/>
      <c r="AN53" s="34" t="s">
        <v>140</v>
      </c>
      <c r="AO53" s="34" t="s">
        <v>140</v>
      </c>
      <c r="AP53" s="34"/>
      <c r="AQ53" s="34"/>
      <c r="AR53" s="34"/>
      <c r="AS53" s="34"/>
      <c r="AT53" s="34"/>
      <c r="AU53" s="34"/>
    </row>
    <row r="54" spans="1:47" ht="78.75" x14ac:dyDescent="0.25">
      <c r="A54" s="33" t="s">
        <v>311</v>
      </c>
      <c r="B54" s="33" t="s">
        <v>127</v>
      </c>
      <c r="C54" s="33"/>
      <c r="D54" s="33"/>
      <c r="E54" s="33" t="s">
        <v>23</v>
      </c>
      <c r="F54" s="33" t="s">
        <v>24</v>
      </c>
      <c r="G54" s="33" t="s">
        <v>24</v>
      </c>
      <c r="H54" s="33" t="s">
        <v>26</v>
      </c>
      <c r="I54" s="33" t="s">
        <v>128</v>
      </c>
      <c r="J54" s="33"/>
      <c r="K54" s="33">
        <v>50</v>
      </c>
      <c r="L54" s="33">
        <v>431010000</v>
      </c>
      <c r="M54" s="33" t="s">
        <v>302</v>
      </c>
      <c r="N54" s="33" t="s">
        <v>131</v>
      </c>
      <c r="O54" s="33" t="s">
        <v>132</v>
      </c>
      <c r="P54" s="33" t="s">
        <v>303</v>
      </c>
      <c r="Q54" s="33" t="s">
        <v>302</v>
      </c>
      <c r="R54" s="33"/>
      <c r="S54" s="33"/>
      <c r="T54" s="33"/>
      <c r="U54" s="33"/>
      <c r="V54" s="33" t="s">
        <v>134</v>
      </c>
      <c r="W54" s="33" t="s">
        <v>135</v>
      </c>
      <c r="X54" s="33">
        <v>0</v>
      </c>
      <c r="Y54" s="33">
        <v>100</v>
      </c>
      <c r="Z54" s="33">
        <v>0</v>
      </c>
      <c r="AA54" s="33"/>
      <c r="AB54" s="33" t="s">
        <v>136</v>
      </c>
      <c r="AC54" s="33">
        <v>0</v>
      </c>
      <c r="AD54" s="35">
        <v>0</v>
      </c>
      <c r="AE54" s="35">
        <v>126780</v>
      </c>
      <c r="AF54" s="35">
        <v>141993.60000000001</v>
      </c>
      <c r="AG54" s="35">
        <v>0</v>
      </c>
      <c r="AH54" s="35">
        <v>0</v>
      </c>
      <c r="AI54" s="35">
        <v>0</v>
      </c>
      <c r="AJ54" s="33" t="s">
        <v>304</v>
      </c>
      <c r="AK54" s="34" t="s">
        <v>142</v>
      </c>
      <c r="AL54" s="36" t="s">
        <v>24</v>
      </c>
      <c r="AM54" s="36"/>
      <c r="AN54" s="34" t="s">
        <v>140</v>
      </c>
      <c r="AO54" s="34" t="s">
        <v>140</v>
      </c>
      <c r="AP54" s="34"/>
      <c r="AQ54" s="34"/>
      <c r="AR54" s="34"/>
      <c r="AS54" s="34"/>
      <c r="AT54" s="34"/>
      <c r="AU54" s="34"/>
    </row>
    <row r="55" spans="1:47" ht="78.75" x14ac:dyDescent="0.25">
      <c r="A55" s="33" t="s">
        <v>312</v>
      </c>
      <c r="B55" s="33" t="s">
        <v>127</v>
      </c>
      <c r="C55" s="33"/>
      <c r="D55" s="33"/>
      <c r="E55" s="33" t="s">
        <v>23</v>
      </c>
      <c r="F55" s="33" t="s">
        <v>24</v>
      </c>
      <c r="G55" s="33" t="s">
        <v>24</v>
      </c>
      <c r="H55" s="33" t="s">
        <v>26</v>
      </c>
      <c r="I55" s="33" t="s">
        <v>128</v>
      </c>
      <c r="J55" s="33"/>
      <c r="K55" s="33">
        <v>50</v>
      </c>
      <c r="L55" s="33">
        <v>431010000</v>
      </c>
      <c r="M55" s="33" t="s">
        <v>302</v>
      </c>
      <c r="N55" s="33" t="s">
        <v>131</v>
      </c>
      <c r="O55" s="33" t="s">
        <v>132</v>
      </c>
      <c r="P55" s="33" t="s">
        <v>303</v>
      </c>
      <c r="Q55" s="33" t="s">
        <v>302</v>
      </c>
      <c r="R55" s="33"/>
      <c r="S55" s="33"/>
      <c r="T55" s="33"/>
      <c r="U55" s="33"/>
      <c r="V55" s="33" t="s">
        <v>134</v>
      </c>
      <c r="W55" s="33" t="s">
        <v>135</v>
      </c>
      <c r="X55" s="33">
        <v>0</v>
      </c>
      <c r="Y55" s="33">
        <v>100</v>
      </c>
      <c r="Z55" s="33">
        <v>0</v>
      </c>
      <c r="AA55" s="33"/>
      <c r="AB55" s="33" t="s">
        <v>136</v>
      </c>
      <c r="AC55" s="33">
        <v>0</v>
      </c>
      <c r="AD55" s="35">
        <v>0</v>
      </c>
      <c r="AE55" s="35">
        <v>3373350.64</v>
      </c>
      <c r="AF55" s="35">
        <v>3778152.72</v>
      </c>
      <c r="AG55" s="35">
        <v>0</v>
      </c>
      <c r="AH55" s="35">
        <v>0</v>
      </c>
      <c r="AI55" s="35">
        <v>0</v>
      </c>
      <c r="AJ55" s="33" t="s">
        <v>304</v>
      </c>
      <c r="AK55" s="34" t="s">
        <v>138</v>
      </c>
      <c r="AL55" s="36" t="s">
        <v>139</v>
      </c>
      <c r="AM55" s="36"/>
      <c r="AN55" s="34" t="s">
        <v>140</v>
      </c>
      <c r="AO55" s="34" t="s">
        <v>140</v>
      </c>
      <c r="AP55" s="34"/>
      <c r="AQ55" s="34"/>
      <c r="AR55" s="34"/>
      <c r="AS55" s="34"/>
      <c r="AT55" s="34"/>
      <c r="AU55" s="34"/>
    </row>
    <row r="56" spans="1:47" ht="78.75" x14ac:dyDescent="0.25">
      <c r="A56" s="33" t="s">
        <v>313</v>
      </c>
      <c r="B56" s="33" t="s">
        <v>127</v>
      </c>
      <c r="C56" s="33"/>
      <c r="D56" s="33"/>
      <c r="E56" s="33" t="s">
        <v>23</v>
      </c>
      <c r="F56" s="33" t="s">
        <v>24</v>
      </c>
      <c r="G56" s="33" t="s">
        <v>24</v>
      </c>
      <c r="H56" s="33" t="s">
        <v>26</v>
      </c>
      <c r="I56" s="33" t="s">
        <v>128</v>
      </c>
      <c r="J56" s="33"/>
      <c r="K56" s="33">
        <v>50</v>
      </c>
      <c r="L56" s="33">
        <v>431010000</v>
      </c>
      <c r="M56" s="33" t="s">
        <v>302</v>
      </c>
      <c r="N56" s="33" t="s">
        <v>131</v>
      </c>
      <c r="O56" s="33" t="s">
        <v>132</v>
      </c>
      <c r="P56" s="33" t="s">
        <v>303</v>
      </c>
      <c r="Q56" s="33" t="s">
        <v>302</v>
      </c>
      <c r="R56" s="33"/>
      <c r="S56" s="33"/>
      <c r="T56" s="33"/>
      <c r="U56" s="33"/>
      <c r="V56" s="33" t="s">
        <v>134</v>
      </c>
      <c r="W56" s="33" t="s">
        <v>135</v>
      </c>
      <c r="X56" s="33">
        <v>0</v>
      </c>
      <c r="Y56" s="33">
        <v>100</v>
      </c>
      <c r="Z56" s="33">
        <v>0</v>
      </c>
      <c r="AA56" s="33"/>
      <c r="AB56" s="33" t="s">
        <v>136</v>
      </c>
      <c r="AC56" s="33">
        <v>0</v>
      </c>
      <c r="AD56" s="35">
        <v>0</v>
      </c>
      <c r="AE56" s="35">
        <v>114840</v>
      </c>
      <c r="AF56" s="35">
        <v>128620.8</v>
      </c>
      <c r="AG56" s="35">
        <v>0</v>
      </c>
      <c r="AH56" s="35">
        <v>0</v>
      </c>
      <c r="AI56" s="35">
        <v>0</v>
      </c>
      <c r="AJ56" s="33" t="s">
        <v>304</v>
      </c>
      <c r="AK56" s="34" t="s">
        <v>142</v>
      </c>
      <c r="AL56" s="36" t="s">
        <v>24</v>
      </c>
      <c r="AM56" s="36"/>
      <c r="AN56" s="34" t="s">
        <v>140</v>
      </c>
      <c r="AO56" s="34" t="s">
        <v>140</v>
      </c>
      <c r="AP56" s="34"/>
      <c r="AQ56" s="34"/>
      <c r="AR56" s="34"/>
      <c r="AS56" s="34"/>
      <c r="AT56" s="34"/>
      <c r="AU56" s="34"/>
    </row>
    <row r="57" spans="1:47" ht="78.75" x14ac:dyDescent="0.25">
      <c r="A57" s="33" t="s">
        <v>314</v>
      </c>
      <c r="B57" s="33" t="s">
        <v>127</v>
      </c>
      <c r="C57" s="33"/>
      <c r="D57" s="33"/>
      <c r="E57" s="33" t="s">
        <v>23</v>
      </c>
      <c r="F57" s="33" t="s">
        <v>24</v>
      </c>
      <c r="G57" s="33" t="s">
        <v>24</v>
      </c>
      <c r="H57" s="33" t="s">
        <v>26</v>
      </c>
      <c r="I57" s="33" t="s">
        <v>128</v>
      </c>
      <c r="J57" s="33"/>
      <c r="K57" s="33">
        <v>50</v>
      </c>
      <c r="L57" s="33">
        <v>431010000</v>
      </c>
      <c r="M57" s="33" t="s">
        <v>302</v>
      </c>
      <c r="N57" s="33" t="s">
        <v>131</v>
      </c>
      <c r="O57" s="33" t="s">
        <v>132</v>
      </c>
      <c r="P57" s="33" t="s">
        <v>303</v>
      </c>
      <c r="Q57" s="33" t="s">
        <v>302</v>
      </c>
      <c r="R57" s="33"/>
      <c r="S57" s="33"/>
      <c r="T57" s="33"/>
      <c r="U57" s="33"/>
      <c r="V57" s="33" t="s">
        <v>134</v>
      </c>
      <c r="W57" s="33" t="s">
        <v>135</v>
      </c>
      <c r="X57" s="33">
        <v>0</v>
      </c>
      <c r="Y57" s="33">
        <v>100</v>
      </c>
      <c r="Z57" s="33">
        <v>0</v>
      </c>
      <c r="AA57" s="33"/>
      <c r="AB57" s="33" t="s">
        <v>136</v>
      </c>
      <c r="AC57" s="33">
        <v>0</v>
      </c>
      <c r="AD57" s="35">
        <v>0</v>
      </c>
      <c r="AE57" s="35">
        <v>114840</v>
      </c>
      <c r="AF57" s="35">
        <v>128620.8</v>
      </c>
      <c r="AG57" s="35">
        <v>0</v>
      </c>
      <c r="AH57" s="35">
        <v>0</v>
      </c>
      <c r="AI57" s="35">
        <v>0</v>
      </c>
      <c r="AJ57" s="33" t="s">
        <v>304</v>
      </c>
      <c r="AK57" s="34" t="s">
        <v>142</v>
      </c>
      <c r="AL57" s="36" t="s">
        <v>24</v>
      </c>
      <c r="AM57" s="36"/>
      <c r="AN57" s="34" t="s">
        <v>140</v>
      </c>
      <c r="AO57" s="34" t="s">
        <v>140</v>
      </c>
      <c r="AP57" s="34"/>
      <c r="AQ57" s="34"/>
      <c r="AR57" s="34"/>
      <c r="AS57" s="34"/>
      <c r="AT57" s="34"/>
      <c r="AU57" s="34"/>
    </row>
    <row r="58" spans="1:47" ht="78.75" x14ac:dyDescent="0.25">
      <c r="A58" s="33" t="s">
        <v>315</v>
      </c>
      <c r="B58" s="33" t="s">
        <v>127</v>
      </c>
      <c r="C58" s="33"/>
      <c r="D58" s="33"/>
      <c r="E58" s="33" t="s">
        <v>23</v>
      </c>
      <c r="F58" s="33" t="s">
        <v>24</v>
      </c>
      <c r="G58" s="33" t="s">
        <v>24</v>
      </c>
      <c r="H58" s="33" t="s">
        <v>26</v>
      </c>
      <c r="I58" s="33" t="s">
        <v>128</v>
      </c>
      <c r="J58" s="33"/>
      <c r="K58" s="33">
        <v>50</v>
      </c>
      <c r="L58" s="33">
        <v>431010000</v>
      </c>
      <c r="M58" s="33" t="s">
        <v>302</v>
      </c>
      <c r="N58" s="33" t="s">
        <v>131</v>
      </c>
      <c r="O58" s="33" t="s">
        <v>132</v>
      </c>
      <c r="P58" s="33" t="s">
        <v>303</v>
      </c>
      <c r="Q58" s="33" t="s">
        <v>302</v>
      </c>
      <c r="R58" s="33"/>
      <c r="S58" s="33"/>
      <c r="T58" s="33"/>
      <c r="U58" s="33"/>
      <c r="V58" s="33" t="s">
        <v>134</v>
      </c>
      <c r="W58" s="33" t="s">
        <v>135</v>
      </c>
      <c r="X58" s="33">
        <v>0</v>
      </c>
      <c r="Y58" s="33">
        <v>100</v>
      </c>
      <c r="Z58" s="33">
        <v>0</v>
      </c>
      <c r="AA58" s="33"/>
      <c r="AB58" s="33" t="s">
        <v>136</v>
      </c>
      <c r="AC58" s="33">
        <v>0</v>
      </c>
      <c r="AD58" s="35">
        <v>0</v>
      </c>
      <c r="AE58" s="35">
        <v>321360</v>
      </c>
      <c r="AF58" s="35">
        <v>359923.20000000001</v>
      </c>
      <c r="AG58" s="35">
        <v>0</v>
      </c>
      <c r="AH58" s="35">
        <v>0</v>
      </c>
      <c r="AI58" s="35">
        <v>0</v>
      </c>
      <c r="AJ58" s="33" t="s">
        <v>304</v>
      </c>
      <c r="AK58" s="34" t="s">
        <v>142</v>
      </c>
      <c r="AL58" s="36" t="s">
        <v>24</v>
      </c>
      <c r="AM58" s="36"/>
      <c r="AN58" s="34" t="s">
        <v>140</v>
      </c>
      <c r="AO58" s="34" t="s">
        <v>140</v>
      </c>
      <c r="AP58" s="34"/>
      <c r="AQ58" s="34"/>
      <c r="AR58" s="34"/>
      <c r="AS58" s="34"/>
      <c r="AT58" s="34"/>
      <c r="AU58" s="34"/>
    </row>
    <row r="59" spans="1:47" ht="67.5" x14ac:dyDescent="0.25">
      <c r="A59" s="37" t="s">
        <v>330</v>
      </c>
      <c r="B59" s="37" t="s">
        <v>127</v>
      </c>
      <c r="C59" s="37"/>
      <c r="D59" s="37"/>
      <c r="E59" s="37" t="s">
        <v>23</v>
      </c>
      <c r="F59" s="37" t="s">
        <v>24</v>
      </c>
      <c r="G59" s="37" t="s">
        <v>24</v>
      </c>
      <c r="H59" s="37" t="s">
        <v>26</v>
      </c>
      <c r="I59" s="37" t="s">
        <v>128</v>
      </c>
      <c r="J59" s="37"/>
      <c r="K59" s="37">
        <v>50</v>
      </c>
      <c r="L59" s="37">
        <v>790000000</v>
      </c>
      <c r="M59" s="37" t="s">
        <v>326</v>
      </c>
      <c r="N59" s="37" t="s">
        <v>131</v>
      </c>
      <c r="O59" s="37" t="s">
        <v>132</v>
      </c>
      <c r="P59" s="37" t="s">
        <v>327</v>
      </c>
      <c r="Q59" s="37" t="s">
        <v>326</v>
      </c>
      <c r="R59" s="37"/>
      <c r="S59" s="37"/>
      <c r="T59" s="37"/>
      <c r="U59" s="37"/>
      <c r="V59" s="37" t="s">
        <v>134</v>
      </c>
      <c r="W59" s="37" t="s">
        <v>135</v>
      </c>
      <c r="X59" s="37">
        <v>0</v>
      </c>
      <c r="Y59" s="37">
        <v>100</v>
      </c>
      <c r="Z59" s="37">
        <v>0</v>
      </c>
      <c r="AA59" s="37"/>
      <c r="AB59" s="37" t="s">
        <v>136</v>
      </c>
      <c r="AC59" s="37">
        <v>0</v>
      </c>
      <c r="AD59" s="39">
        <v>0</v>
      </c>
      <c r="AE59" s="39">
        <v>6847263.7199999997</v>
      </c>
      <c r="AF59" s="39">
        <v>7668935.3700000001</v>
      </c>
      <c r="AG59" s="39">
        <v>0</v>
      </c>
      <c r="AH59" s="39">
        <v>0</v>
      </c>
      <c r="AI59" s="39">
        <v>0</v>
      </c>
      <c r="AJ59" s="37" t="s">
        <v>328</v>
      </c>
      <c r="AK59" s="38" t="s">
        <v>142</v>
      </c>
      <c r="AL59" s="40" t="s">
        <v>24</v>
      </c>
      <c r="AM59" s="40"/>
      <c r="AN59" s="38" t="s">
        <v>140</v>
      </c>
      <c r="AO59" s="38" t="s">
        <v>140</v>
      </c>
      <c r="AP59" s="38"/>
      <c r="AQ59" s="38"/>
      <c r="AR59" s="38"/>
      <c r="AS59" s="38"/>
      <c r="AT59" s="38"/>
      <c r="AU59" s="38"/>
    </row>
    <row r="60" spans="1:47" ht="67.5" x14ac:dyDescent="0.25">
      <c r="A60" s="37" t="s">
        <v>331</v>
      </c>
      <c r="B60" s="37" t="s">
        <v>127</v>
      </c>
      <c r="C60" s="37"/>
      <c r="D60" s="37"/>
      <c r="E60" s="37" t="s">
        <v>23</v>
      </c>
      <c r="F60" s="37" t="s">
        <v>24</v>
      </c>
      <c r="G60" s="37" t="s">
        <v>24</v>
      </c>
      <c r="H60" s="37" t="s">
        <v>26</v>
      </c>
      <c r="I60" s="37" t="s">
        <v>128</v>
      </c>
      <c r="J60" s="37"/>
      <c r="K60" s="37">
        <v>50</v>
      </c>
      <c r="L60" s="37">
        <v>790000000</v>
      </c>
      <c r="M60" s="37" t="s">
        <v>326</v>
      </c>
      <c r="N60" s="37" t="s">
        <v>131</v>
      </c>
      <c r="O60" s="37" t="s">
        <v>132</v>
      </c>
      <c r="P60" s="37" t="s">
        <v>327</v>
      </c>
      <c r="Q60" s="37" t="s">
        <v>326</v>
      </c>
      <c r="R60" s="37"/>
      <c r="S60" s="37"/>
      <c r="T60" s="37"/>
      <c r="U60" s="37"/>
      <c r="V60" s="37" t="s">
        <v>134</v>
      </c>
      <c r="W60" s="37" t="s">
        <v>135</v>
      </c>
      <c r="X60" s="37">
        <v>0</v>
      </c>
      <c r="Y60" s="37">
        <v>100</v>
      </c>
      <c r="Z60" s="37">
        <v>0</v>
      </c>
      <c r="AA60" s="37"/>
      <c r="AB60" s="37" t="s">
        <v>136</v>
      </c>
      <c r="AC60" s="37">
        <v>0</v>
      </c>
      <c r="AD60" s="39">
        <v>0</v>
      </c>
      <c r="AE60" s="39">
        <v>27055.68</v>
      </c>
      <c r="AF60" s="39">
        <v>30302.36</v>
      </c>
      <c r="AG60" s="39">
        <v>0</v>
      </c>
      <c r="AH60" s="39">
        <v>0</v>
      </c>
      <c r="AI60" s="39">
        <v>0</v>
      </c>
      <c r="AJ60" s="37" t="s">
        <v>328</v>
      </c>
      <c r="AK60" s="38" t="s">
        <v>142</v>
      </c>
      <c r="AL60" s="40" t="s">
        <v>24</v>
      </c>
      <c r="AM60" s="40"/>
      <c r="AN60" s="38" t="s">
        <v>140</v>
      </c>
      <c r="AO60" s="38" t="s">
        <v>140</v>
      </c>
      <c r="AP60" s="38"/>
      <c r="AQ60" s="38"/>
      <c r="AR60" s="38"/>
      <c r="AS60" s="38"/>
      <c r="AT60" s="38"/>
      <c r="AU60" s="38"/>
    </row>
    <row r="61" spans="1:47" ht="67.5" x14ac:dyDescent="0.25">
      <c r="A61" s="37" t="s">
        <v>332</v>
      </c>
      <c r="B61" s="37" t="s">
        <v>127</v>
      </c>
      <c r="C61" s="37"/>
      <c r="D61" s="37"/>
      <c r="E61" s="37" t="s">
        <v>23</v>
      </c>
      <c r="F61" s="37" t="s">
        <v>24</v>
      </c>
      <c r="G61" s="37" t="s">
        <v>24</v>
      </c>
      <c r="H61" s="37" t="s">
        <v>26</v>
      </c>
      <c r="I61" s="37" t="s">
        <v>128</v>
      </c>
      <c r="J61" s="37"/>
      <c r="K61" s="37">
        <v>50</v>
      </c>
      <c r="L61" s="37">
        <v>790000000</v>
      </c>
      <c r="M61" s="37" t="s">
        <v>326</v>
      </c>
      <c r="N61" s="37" t="s">
        <v>131</v>
      </c>
      <c r="O61" s="37" t="s">
        <v>132</v>
      </c>
      <c r="P61" s="37" t="s">
        <v>327</v>
      </c>
      <c r="Q61" s="37" t="s">
        <v>326</v>
      </c>
      <c r="R61" s="37"/>
      <c r="S61" s="37"/>
      <c r="T61" s="37"/>
      <c r="U61" s="37"/>
      <c r="V61" s="37" t="s">
        <v>134</v>
      </c>
      <c r="W61" s="37" t="s">
        <v>135</v>
      </c>
      <c r="X61" s="37">
        <v>0</v>
      </c>
      <c r="Y61" s="37">
        <v>100</v>
      </c>
      <c r="Z61" s="37">
        <v>0</v>
      </c>
      <c r="AA61" s="37"/>
      <c r="AB61" s="37" t="s">
        <v>136</v>
      </c>
      <c r="AC61" s="37">
        <v>0</v>
      </c>
      <c r="AD61" s="39">
        <v>0</v>
      </c>
      <c r="AE61" s="39">
        <v>99981</v>
      </c>
      <c r="AF61" s="39">
        <v>111978.72</v>
      </c>
      <c r="AG61" s="39">
        <v>0</v>
      </c>
      <c r="AH61" s="39">
        <v>0</v>
      </c>
      <c r="AI61" s="39">
        <v>0</v>
      </c>
      <c r="AJ61" s="37" t="s">
        <v>328</v>
      </c>
      <c r="AK61" s="38" t="s">
        <v>142</v>
      </c>
      <c r="AL61" s="40" t="s">
        <v>24</v>
      </c>
      <c r="AM61" s="40"/>
      <c r="AN61" s="38" t="s">
        <v>140</v>
      </c>
      <c r="AO61" s="38" t="s">
        <v>140</v>
      </c>
      <c r="AP61" s="38"/>
      <c r="AQ61" s="38"/>
      <c r="AR61" s="38"/>
      <c r="AS61" s="38"/>
      <c r="AT61" s="38"/>
      <c r="AU61" s="38"/>
    </row>
    <row r="62" spans="1:47" ht="67.5" x14ac:dyDescent="0.25">
      <c r="A62" s="37" t="s">
        <v>333</v>
      </c>
      <c r="B62" s="37" t="s">
        <v>127</v>
      </c>
      <c r="C62" s="37"/>
      <c r="D62" s="37"/>
      <c r="E62" s="37" t="s">
        <v>23</v>
      </c>
      <c r="F62" s="37" t="s">
        <v>24</v>
      </c>
      <c r="G62" s="37" t="s">
        <v>24</v>
      </c>
      <c r="H62" s="37" t="s">
        <v>26</v>
      </c>
      <c r="I62" s="37" t="s">
        <v>128</v>
      </c>
      <c r="J62" s="37"/>
      <c r="K62" s="37">
        <v>50</v>
      </c>
      <c r="L62" s="37">
        <v>790000000</v>
      </c>
      <c r="M62" s="37" t="s">
        <v>326</v>
      </c>
      <c r="N62" s="37" t="s">
        <v>131</v>
      </c>
      <c r="O62" s="37" t="s">
        <v>132</v>
      </c>
      <c r="P62" s="37" t="s">
        <v>327</v>
      </c>
      <c r="Q62" s="37" t="s">
        <v>326</v>
      </c>
      <c r="R62" s="37"/>
      <c r="S62" s="37"/>
      <c r="T62" s="37"/>
      <c r="U62" s="37"/>
      <c r="V62" s="37" t="s">
        <v>134</v>
      </c>
      <c r="W62" s="37" t="s">
        <v>135</v>
      </c>
      <c r="X62" s="37">
        <v>0</v>
      </c>
      <c r="Y62" s="37">
        <v>100</v>
      </c>
      <c r="Z62" s="37">
        <v>0</v>
      </c>
      <c r="AA62" s="37"/>
      <c r="AB62" s="37" t="s">
        <v>136</v>
      </c>
      <c r="AC62" s="37">
        <v>0</v>
      </c>
      <c r="AD62" s="39">
        <v>0</v>
      </c>
      <c r="AE62" s="39">
        <v>57581.279999999999</v>
      </c>
      <c r="AF62" s="39">
        <v>64491</v>
      </c>
      <c r="AG62" s="39">
        <v>0</v>
      </c>
      <c r="AH62" s="39">
        <v>0</v>
      </c>
      <c r="AI62" s="39">
        <v>0</v>
      </c>
      <c r="AJ62" s="37" t="s">
        <v>328</v>
      </c>
      <c r="AK62" s="38" t="s">
        <v>142</v>
      </c>
      <c r="AL62" s="40" t="s">
        <v>24</v>
      </c>
      <c r="AM62" s="40"/>
      <c r="AN62" s="38" t="s">
        <v>140</v>
      </c>
      <c r="AO62" s="38" t="s">
        <v>140</v>
      </c>
      <c r="AP62" s="38"/>
      <c r="AQ62" s="38"/>
      <c r="AR62" s="38"/>
      <c r="AS62" s="38"/>
      <c r="AT62" s="38"/>
      <c r="AU62" s="38"/>
    </row>
    <row r="63" spans="1:47" ht="67.5" x14ac:dyDescent="0.25">
      <c r="A63" s="37" t="s">
        <v>325</v>
      </c>
      <c r="B63" s="37" t="s">
        <v>127</v>
      </c>
      <c r="C63" s="37"/>
      <c r="D63" s="37"/>
      <c r="E63" s="37" t="s">
        <v>23</v>
      </c>
      <c r="F63" s="37" t="s">
        <v>24</v>
      </c>
      <c r="G63" s="37" t="s">
        <v>24</v>
      </c>
      <c r="H63" s="37" t="s">
        <v>26</v>
      </c>
      <c r="I63" s="37" t="s">
        <v>128</v>
      </c>
      <c r="J63" s="37"/>
      <c r="K63" s="37">
        <v>50</v>
      </c>
      <c r="L63" s="37">
        <v>790000000</v>
      </c>
      <c r="M63" s="37" t="s">
        <v>326</v>
      </c>
      <c r="N63" s="37" t="s">
        <v>131</v>
      </c>
      <c r="O63" s="37" t="s">
        <v>132</v>
      </c>
      <c r="P63" s="37" t="s">
        <v>327</v>
      </c>
      <c r="Q63" s="37" t="s">
        <v>326</v>
      </c>
      <c r="R63" s="37"/>
      <c r="S63" s="37"/>
      <c r="T63" s="37"/>
      <c r="U63" s="37"/>
      <c r="V63" s="37" t="s">
        <v>134</v>
      </c>
      <c r="W63" s="37" t="s">
        <v>135</v>
      </c>
      <c r="X63" s="37">
        <v>0</v>
      </c>
      <c r="Y63" s="37">
        <v>100</v>
      </c>
      <c r="Z63" s="37">
        <v>0</v>
      </c>
      <c r="AA63" s="37"/>
      <c r="AB63" s="37" t="s">
        <v>136</v>
      </c>
      <c r="AC63" s="37">
        <v>0</v>
      </c>
      <c r="AD63" s="39">
        <v>0</v>
      </c>
      <c r="AE63" s="39">
        <v>95943040.560000002</v>
      </c>
      <c r="AF63" s="39">
        <v>107456205.43000001</v>
      </c>
      <c r="AG63" s="39">
        <v>0</v>
      </c>
      <c r="AH63" s="39">
        <v>0</v>
      </c>
      <c r="AI63" s="39">
        <v>0</v>
      </c>
      <c r="AJ63" s="37" t="s">
        <v>328</v>
      </c>
      <c r="AK63" s="38" t="s">
        <v>138</v>
      </c>
      <c r="AL63" s="40" t="s">
        <v>139</v>
      </c>
      <c r="AM63" s="40"/>
      <c r="AN63" s="38" t="s">
        <v>140</v>
      </c>
      <c r="AO63" s="38" t="s">
        <v>140</v>
      </c>
      <c r="AP63" s="38"/>
      <c r="AQ63" s="38"/>
      <c r="AR63" s="38"/>
      <c r="AS63" s="38"/>
      <c r="AT63" s="38"/>
      <c r="AU63" s="38"/>
    </row>
    <row r="64" spans="1:47" ht="67.5" x14ac:dyDescent="0.25">
      <c r="A64" s="37" t="s">
        <v>329</v>
      </c>
      <c r="B64" s="37" t="s">
        <v>127</v>
      </c>
      <c r="C64" s="37"/>
      <c r="D64" s="37"/>
      <c r="E64" s="37" t="s">
        <v>23</v>
      </c>
      <c r="F64" s="37" t="s">
        <v>24</v>
      </c>
      <c r="G64" s="37" t="s">
        <v>24</v>
      </c>
      <c r="H64" s="37" t="s">
        <v>26</v>
      </c>
      <c r="I64" s="37" t="s">
        <v>128</v>
      </c>
      <c r="J64" s="37"/>
      <c r="K64" s="37">
        <v>50</v>
      </c>
      <c r="L64" s="37">
        <v>790000000</v>
      </c>
      <c r="M64" s="37" t="s">
        <v>326</v>
      </c>
      <c r="N64" s="37" t="s">
        <v>131</v>
      </c>
      <c r="O64" s="37" t="s">
        <v>132</v>
      </c>
      <c r="P64" s="37" t="s">
        <v>327</v>
      </c>
      <c r="Q64" s="37" t="s">
        <v>326</v>
      </c>
      <c r="R64" s="37"/>
      <c r="S64" s="37"/>
      <c r="T64" s="37"/>
      <c r="U64" s="37"/>
      <c r="V64" s="37" t="s">
        <v>134</v>
      </c>
      <c r="W64" s="37" t="s">
        <v>135</v>
      </c>
      <c r="X64" s="37">
        <v>0</v>
      </c>
      <c r="Y64" s="37">
        <v>100</v>
      </c>
      <c r="Z64" s="37">
        <v>0</v>
      </c>
      <c r="AA64" s="37"/>
      <c r="AB64" s="37" t="s">
        <v>136</v>
      </c>
      <c r="AC64" s="37">
        <v>0</v>
      </c>
      <c r="AD64" s="39">
        <v>0</v>
      </c>
      <c r="AE64" s="39">
        <v>87014728.200000003</v>
      </c>
      <c r="AF64" s="39">
        <v>97456495.609999999</v>
      </c>
      <c r="AG64" s="39">
        <v>0</v>
      </c>
      <c r="AH64" s="39">
        <v>0</v>
      </c>
      <c r="AI64" s="39">
        <v>0</v>
      </c>
      <c r="AJ64" s="37" t="s">
        <v>328</v>
      </c>
      <c r="AK64" s="38" t="s">
        <v>138</v>
      </c>
      <c r="AL64" s="40" t="s">
        <v>139</v>
      </c>
      <c r="AM64" s="40"/>
      <c r="AN64" s="38" t="s">
        <v>140</v>
      </c>
      <c r="AO64" s="38" t="s">
        <v>140</v>
      </c>
      <c r="AP64" s="38"/>
      <c r="AQ64" s="38"/>
      <c r="AR64" s="38"/>
      <c r="AS64" s="38"/>
      <c r="AT64" s="38"/>
      <c r="AU64" s="38"/>
    </row>
    <row r="65" spans="1:54" ht="67.5" x14ac:dyDescent="0.25">
      <c r="A65" s="41" t="s">
        <v>349</v>
      </c>
      <c r="B65" s="41" t="s">
        <v>127</v>
      </c>
      <c r="C65" s="41"/>
      <c r="D65" s="41"/>
      <c r="E65" s="41" t="s">
        <v>23</v>
      </c>
      <c r="F65" s="41" t="s">
        <v>24</v>
      </c>
      <c r="G65" s="41" t="s">
        <v>24</v>
      </c>
      <c r="H65" s="41" t="s">
        <v>26</v>
      </c>
      <c r="I65" s="41" t="s">
        <v>128</v>
      </c>
      <c r="J65" s="41"/>
      <c r="K65" s="41">
        <v>50</v>
      </c>
      <c r="L65" s="41">
        <v>750000000</v>
      </c>
      <c r="M65" s="41" t="s">
        <v>350</v>
      </c>
      <c r="N65" s="41" t="s">
        <v>131</v>
      </c>
      <c r="O65" s="41" t="s">
        <v>132</v>
      </c>
      <c r="P65" s="41" t="s">
        <v>351</v>
      </c>
      <c r="Q65" s="41" t="s">
        <v>350</v>
      </c>
      <c r="R65" s="41"/>
      <c r="S65" s="41"/>
      <c r="T65" s="41"/>
      <c r="U65" s="41"/>
      <c r="V65" s="41" t="s">
        <v>134</v>
      </c>
      <c r="W65" s="41" t="s">
        <v>135</v>
      </c>
      <c r="X65" s="41">
        <v>0</v>
      </c>
      <c r="Y65" s="41">
        <v>100</v>
      </c>
      <c r="Z65" s="41">
        <v>0</v>
      </c>
      <c r="AA65" s="41"/>
      <c r="AB65" s="41" t="s">
        <v>136</v>
      </c>
      <c r="AC65" s="41">
        <v>0</v>
      </c>
      <c r="AD65" s="42">
        <v>0</v>
      </c>
      <c r="AE65" s="42">
        <v>7205290</v>
      </c>
      <c r="AF65" s="42">
        <v>8069924.7999999998</v>
      </c>
      <c r="AG65" s="42">
        <v>0</v>
      </c>
      <c r="AH65" s="42">
        <v>0</v>
      </c>
      <c r="AI65" s="42">
        <v>0</v>
      </c>
      <c r="AJ65" s="41" t="s">
        <v>352</v>
      </c>
      <c r="AK65" s="43" t="s">
        <v>138</v>
      </c>
      <c r="AL65" s="44" t="s">
        <v>139</v>
      </c>
      <c r="AM65" s="44" t="str">
        <f>LEFT(A65,10)</f>
        <v>G4024U0127</v>
      </c>
      <c r="AN65" s="43" t="s">
        <v>385</v>
      </c>
      <c r="AO65" s="43" t="s">
        <v>401</v>
      </c>
      <c r="AP65" s="43" t="s">
        <v>402</v>
      </c>
      <c r="AQ65" s="43" t="s">
        <v>403</v>
      </c>
      <c r="AR65" s="43" t="s">
        <v>404</v>
      </c>
      <c r="AS65" s="43"/>
      <c r="AT65" s="43"/>
      <c r="AU65" s="43"/>
    </row>
    <row r="66" spans="1:54" ht="67.5" x14ac:dyDescent="0.25">
      <c r="A66" s="41" t="s">
        <v>353</v>
      </c>
      <c r="B66" s="41" t="s">
        <v>127</v>
      </c>
      <c r="C66" s="41"/>
      <c r="D66" s="41"/>
      <c r="E66" s="41" t="s">
        <v>23</v>
      </c>
      <c r="F66" s="41" t="s">
        <v>24</v>
      </c>
      <c r="G66" s="41" t="s">
        <v>24</v>
      </c>
      <c r="H66" s="41" t="s">
        <v>26</v>
      </c>
      <c r="I66" s="41" t="s">
        <v>128</v>
      </c>
      <c r="J66" s="41"/>
      <c r="K66" s="41">
        <v>50</v>
      </c>
      <c r="L66" s="41">
        <v>750000000</v>
      </c>
      <c r="M66" s="41" t="s">
        <v>350</v>
      </c>
      <c r="N66" s="41" t="s">
        <v>131</v>
      </c>
      <c r="O66" s="41" t="s">
        <v>132</v>
      </c>
      <c r="P66" s="41" t="s">
        <v>351</v>
      </c>
      <c r="Q66" s="41" t="s">
        <v>350</v>
      </c>
      <c r="R66" s="41"/>
      <c r="S66" s="41"/>
      <c r="T66" s="41"/>
      <c r="U66" s="41"/>
      <c r="V66" s="41" t="s">
        <v>134</v>
      </c>
      <c r="W66" s="41" t="s">
        <v>135</v>
      </c>
      <c r="X66" s="41">
        <v>0</v>
      </c>
      <c r="Y66" s="41">
        <v>100</v>
      </c>
      <c r="Z66" s="41">
        <v>0</v>
      </c>
      <c r="AA66" s="41"/>
      <c r="AB66" s="41" t="s">
        <v>136</v>
      </c>
      <c r="AC66" s="41">
        <v>0</v>
      </c>
      <c r="AD66" s="42">
        <v>0</v>
      </c>
      <c r="AE66" s="50">
        <v>1948010</v>
      </c>
      <c r="AF66" s="42">
        <v>2181771.2000000002</v>
      </c>
      <c r="AG66" s="42">
        <v>0</v>
      </c>
      <c r="AH66" s="42">
        <v>0</v>
      </c>
      <c r="AI66" s="42">
        <v>0</v>
      </c>
      <c r="AJ66" s="41" t="s">
        <v>352</v>
      </c>
      <c r="AK66" s="43" t="s">
        <v>142</v>
      </c>
      <c r="AL66" s="44" t="s">
        <v>24</v>
      </c>
      <c r="AM66" s="44" t="str">
        <f t="shared" ref="AM66:AM96" si="0">LEFT(A66,10)</f>
        <v>G4024U0418</v>
      </c>
      <c r="AN66" s="43" t="s">
        <v>386</v>
      </c>
      <c r="AO66" s="43" t="s">
        <v>387</v>
      </c>
      <c r="AP66" s="43" t="s">
        <v>388</v>
      </c>
      <c r="AQ66" s="43" t="s">
        <v>389</v>
      </c>
      <c r="AR66" s="43" t="s">
        <v>390</v>
      </c>
      <c r="AS66" s="43" t="s">
        <v>391</v>
      </c>
      <c r="AT66" s="43" t="s">
        <v>392</v>
      </c>
      <c r="AU66" s="43" t="s">
        <v>393</v>
      </c>
      <c r="AV66" t="s">
        <v>394</v>
      </c>
      <c r="AW66" t="s">
        <v>395</v>
      </c>
      <c r="AX66" t="s">
        <v>396</v>
      </c>
      <c r="AY66" t="s">
        <v>397</v>
      </c>
      <c r="AZ66" t="s">
        <v>398</v>
      </c>
      <c r="BA66" t="s">
        <v>399</v>
      </c>
      <c r="BB66" t="s">
        <v>400</v>
      </c>
    </row>
    <row r="67" spans="1:54" ht="67.5" x14ac:dyDescent="0.25">
      <c r="A67" s="41" t="s">
        <v>354</v>
      </c>
      <c r="B67" s="41" t="s">
        <v>127</v>
      </c>
      <c r="C67" s="41"/>
      <c r="D67" s="41"/>
      <c r="E67" s="41" t="s">
        <v>23</v>
      </c>
      <c r="F67" s="41" t="s">
        <v>24</v>
      </c>
      <c r="G67" s="41" t="s">
        <v>24</v>
      </c>
      <c r="H67" s="41" t="s">
        <v>26</v>
      </c>
      <c r="I67" s="41" t="s">
        <v>128</v>
      </c>
      <c r="J67" s="41"/>
      <c r="K67" s="41">
        <v>50</v>
      </c>
      <c r="L67" s="41">
        <v>750000000</v>
      </c>
      <c r="M67" s="41" t="s">
        <v>350</v>
      </c>
      <c r="N67" s="41" t="s">
        <v>131</v>
      </c>
      <c r="O67" s="41" t="s">
        <v>132</v>
      </c>
      <c r="P67" s="41" t="s">
        <v>351</v>
      </c>
      <c r="Q67" s="41" t="s">
        <v>350</v>
      </c>
      <c r="R67" s="41"/>
      <c r="S67" s="41"/>
      <c r="T67" s="41"/>
      <c r="U67" s="41"/>
      <c r="V67" s="41" t="s">
        <v>134</v>
      </c>
      <c r="W67" s="41" t="s">
        <v>135</v>
      </c>
      <c r="X67" s="41">
        <v>0</v>
      </c>
      <c r="Y67" s="41">
        <v>100</v>
      </c>
      <c r="Z67" s="41">
        <v>0</v>
      </c>
      <c r="AA67" s="41"/>
      <c r="AB67" s="41" t="s">
        <v>136</v>
      </c>
      <c r="AC67" s="41">
        <v>0</v>
      </c>
      <c r="AD67" s="42">
        <v>0</v>
      </c>
      <c r="AE67" s="42">
        <v>5022580</v>
      </c>
      <c r="AF67" s="42">
        <v>5625289.5999999996</v>
      </c>
      <c r="AG67" s="42">
        <v>0</v>
      </c>
      <c r="AH67" s="42">
        <v>0</v>
      </c>
      <c r="AI67" s="42">
        <v>0</v>
      </c>
      <c r="AJ67" s="41" t="s">
        <v>352</v>
      </c>
      <c r="AK67" s="43" t="s">
        <v>138</v>
      </c>
      <c r="AL67" s="44" t="s">
        <v>139</v>
      </c>
      <c r="AM67" s="44" t="str">
        <f t="shared" si="0"/>
        <v>G4024UA127</v>
      </c>
      <c r="AN67" s="43" t="s">
        <v>140</v>
      </c>
      <c r="AO67" s="43" t="s">
        <v>140</v>
      </c>
      <c r="AP67" s="43"/>
      <c r="AQ67" s="43"/>
      <c r="AR67" s="43"/>
      <c r="AS67" s="43"/>
      <c r="AT67" s="43"/>
      <c r="AU67" s="43"/>
      <c r="AV67" t="s">
        <v>401</v>
      </c>
      <c r="AW67" t="str">
        <f>CONCATENATE(AV67, ,AV68, ,AV69, ,AV70, ,AV71, ,AV72,AV73,AV74,AV75,AV78)</f>
        <v>G4024U0127G4024UA127G4024UB127G4024UC127G4024UD127G4024UE127G4024UF127G4024UG127G4024UH127G4024UL127</v>
      </c>
    </row>
    <row r="68" spans="1:54" ht="67.5" x14ac:dyDescent="0.25">
      <c r="A68" s="41" t="s">
        <v>355</v>
      </c>
      <c r="B68" s="41" t="s">
        <v>127</v>
      </c>
      <c r="C68" s="41"/>
      <c r="D68" s="41"/>
      <c r="E68" s="41" t="s">
        <v>23</v>
      </c>
      <c r="F68" s="41" t="s">
        <v>24</v>
      </c>
      <c r="G68" s="41" t="s">
        <v>24</v>
      </c>
      <c r="H68" s="41" t="s">
        <v>26</v>
      </c>
      <c r="I68" s="41" t="s">
        <v>128</v>
      </c>
      <c r="J68" s="41"/>
      <c r="K68" s="41">
        <v>50</v>
      </c>
      <c r="L68" s="41">
        <v>750000000</v>
      </c>
      <c r="M68" s="41" t="s">
        <v>350</v>
      </c>
      <c r="N68" s="41" t="s">
        <v>131</v>
      </c>
      <c r="O68" s="41" t="s">
        <v>132</v>
      </c>
      <c r="P68" s="41" t="s">
        <v>351</v>
      </c>
      <c r="Q68" s="41" t="s">
        <v>350</v>
      </c>
      <c r="R68" s="41"/>
      <c r="S68" s="41"/>
      <c r="T68" s="41"/>
      <c r="U68" s="41"/>
      <c r="V68" s="41" t="s">
        <v>134</v>
      </c>
      <c r="W68" s="41" t="s">
        <v>135</v>
      </c>
      <c r="X68" s="41">
        <v>0</v>
      </c>
      <c r="Y68" s="41">
        <v>100</v>
      </c>
      <c r="Z68" s="41">
        <v>0</v>
      </c>
      <c r="AA68" s="41"/>
      <c r="AB68" s="41" t="s">
        <v>136</v>
      </c>
      <c r="AC68" s="41">
        <v>0</v>
      </c>
      <c r="AD68" s="42">
        <v>0</v>
      </c>
      <c r="AE68" s="50">
        <v>1126560</v>
      </c>
      <c r="AF68" s="42">
        <v>1261747.2</v>
      </c>
      <c r="AG68" s="42">
        <v>0</v>
      </c>
      <c r="AH68" s="42">
        <v>0</v>
      </c>
      <c r="AI68" s="42">
        <v>0</v>
      </c>
      <c r="AJ68" s="41" t="s">
        <v>352</v>
      </c>
      <c r="AK68" s="43" t="s">
        <v>142</v>
      </c>
      <c r="AL68" s="44" t="s">
        <v>24</v>
      </c>
      <c r="AM68" s="44" t="str">
        <f t="shared" si="0"/>
        <v>G4024UA418</v>
      </c>
      <c r="AN68" s="43" t="s">
        <v>140</v>
      </c>
      <c r="AO68" s="43" t="s">
        <v>140</v>
      </c>
      <c r="AP68" s="43"/>
      <c r="AQ68" s="43"/>
      <c r="AR68" s="43"/>
      <c r="AS68" s="43"/>
      <c r="AT68" s="43"/>
      <c r="AU68" s="43"/>
      <c r="AV68" t="s">
        <v>402</v>
      </c>
    </row>
    <row r="69" spans="1:54" ht="67.5" x14ac:dyDescent="0.25">
      <c r="A69" s="41" t="s">
        <v>356</v>
      </c>
      <c r="B69" s="41" t="s">
        <v>127</v>
      </c>
      <c r="C69" s="41"/>
      <c r="D69" s="41"/>
      <c r="E69" s="41" t="s">
        <v>23</v>
      </c>
      <c r="F69" s="41" t="s">
        <v>24</v>
      </c>
      <c r="G69" s="41" t="s">
        <v>24</v>
      </c>
      <c r="H69" s="41" t="s">
        <v>26</v>
      </c>
      <c r="I69" s="41" t="s">
        <v>128</v>
      </c>
      <c r="J69" s="41"/>
      <c r="K69" s="41">
        <v>50</v>
      </c>
      <c r="L69" s="41">
        <v>750000000</v>
      </c>
      <c r="M69" s="41" t="s">
        <v>350</v>
      </c>
      <c r="N69" s="41" t="s">
        <v>131</v>
      </c>
      <c r="O69" s="41" t="s">
        <v>132</v>
      </c>
      <c r="P69" s="41" t="s">
        <v>351</v>
      </c>
      <c r="Q69" s="41" t="s">
        <v>350</v>
      </c>
      <c r="R69" s="41"/>
      <c r="S69" s="41"/>
      <c r="T69" s="41"/>
      <c r="U69" s="41"/>
      <c r="V69" s="41" t="s">
        <v>134</v>
      </c>
      <c r="W69" s="41" t="s">
        <v>135</v>
      </c>
      <c r="X69" s="41">
        <v>0</v>
      </c>
      <c r="Y69" s="41">
        <v>100</v>
      </c>
      <c r="Z69" s="41">
        <v>0</v>
      </c>
      <c r="AA69" s="41"/>
      <c r="AB69" s="41" t="s">
        <v>136</v>
      </c>
      <c r="AC69" s="41">
        <v>0</v>
      </c>
      <c r="AD69" s="42">
        <v>0</v>
      </c>
      <c r="AE69" s="42">
        <v>563280</v>
      </c>
      <c r="AF69" s="42">
        <v>630873.59999999998</v>
      </c>
      <c r="AG69" s="42">
        <v>0</v>
      </c>
      <c r="AH69" s="42">
        <v>0</v>
      </c>
      <c r="AI69" s="42">
        <v>0</v>
      </c>
      <c r="AJ69" s="41" t="s">
        <v>352</v>
      </c>
      <c r="AK69" s="43" t="s">
        <v>138</v>
      </c>
      <c r="AL69" s="44" t="s">
        <v>139</v>
      </c>
      <c r="AM69" s="44" t="str">
        <f t="shared" si="0"/>
        <v>G4024UB127</v>
      </c>
      <c r="AN69" s="43" t="s">
        <v>140</v>
      </c>
      <c r="AO69" s="43" t="s">
        <v>140</v>
      </c>
      <c r="AP69" s="43"/>
      <c r="AQ69" s="43"/>
      <c r="AR69" s="43"/>
      <c r="AS69" s="43"/>
      <c r="AT69" s="43"/>
      <c r="AU69" s="43"/>
      <c r="AV69" t="s">
        <v>403</v>
      </c>
    </row>
    <row r="70" spans="1:54" ht="67.5" x14ac:dyDescent="0.25">
      <c r="A70" s="41" t="s">
        <v>357</v>
      </c>
      <c r="B70" s="41" t="s">
        <v>127</v>
      </c>
      <c r="C70" s="41"/>
      <c r="D70" s="41"/>
      <c r="E70" s="41" t="s">
        <v>23</v>
      </c>
      <c r="F70" s="41" t="s">
        <v>24</v>
      </c>
      <c r="G70" s="41" t="s">
        <v>24</v>
      </c>
      <c r="H70" s="41" t="s">
        <v>26</v>
      </c>
      <c r="I70" s="41" t="s">
        <v>128</v>
      </c>
      <c r="J70" s="41"/>
      <c r="K70" s="41">
        <v>50</v>
      </c>
      <c r="L70" s="41">
        <v>750000000</v>
      </c>
      <c r="M70" s="41" t="s">
        <v>350</v>
      </c>
      <c r="N70" s="41" t="s">
        <v>131</v>
      </c>
      <c r="O70" s="41" t="s">
        <v>132</v>
      </c>
      <c r="P70" s="41" t="s">
        <v>351</v>
      </c>
      <c r="Q70" s="41" t="s">
        <v>350</v>
      </c>
      <c r="R70" s="41"/>
      <c r="S70" s="41"/>
      <c r="T70" s="41"/>
      <c r="U70" s="41"/>
      <c r="V70" s="41" t="s">
        <v>134</v>
      </c>
      <c r="W70" s="41" t="s">
        <v>135</v>
      </c>
      <c r="X70" s="41">
        <v>0</v>
      </c>
      <c r="Y70" s="41">
        <v>100</v>
      </c>
      <c r="Z70" s="41">
        <v>0</v>
      </c>
      <c r="AA70" s="41"/>
      <c r="AB70" s="41" t="s">
        <v>136</v>
      </c>
      <c r="AC70" s="41">
        <v>0</v>
      </c>
      <c r="AD70" s="42">
        <v>0</v>
      </c>
      <c r="AE70" s="50">
        <v>225312</v>
      </c>
      <c r="AF70" s="42">
        <v>252349.44</v>
      </c>
      <c r="AG70" s="42">
        <v>0</v>
      </c>
      <c r="AH70" s="42">
        <v>0</v>
      </c>
      <c r="AI70" s="42">
        <v>0</v>
      </c>
      <c r="AJ70" s="41" t="s">
        <v>352</v>
      </c>
      <c r="AK70" s="43" t="s">
        <v>142</v>
      </c>
      <c r="AL70" s="44" t="s">
        <v>24</v>
      </c>
      <c r="AM70" s="44" t="str">
        <f t="shared" si="0"/>
        <v>G4024UB418</v>
      </c>
      <c r="AN70" s="43" t="s">
        <v>140</v>
      </c>
      <c r="AO70" s="43" t="s">
        <v>140</v>
      </c>
      <c r="AP70" s="43"/>
      <c r="AQ70" s="43"/>
      <c r="AR70" s="43"/>
      <c r="AS70" s="43"/>
      <c r="AT70" s="43"/>
      <c r="AU70" s="43"/>
      <c r="AV70" t="s">
        <v>404</v>
      </c>
    </row>
    <row r="71" spans="1:54" ht="67.5" x14ac:dyDescent="0.25">
      <c r="A71" s="41" t="s">
        <v>358</v>
      </c>
      <c r="B71" s="41" t="s">
        <v>127</v>
      </c>
      <c r="C71" s="41"/>
      <c r="D71" s="41"/>
      <c r="E71" s="41" t="s">
        <v>23</v>
      </c>
      <c r="F71" s="41" t="s">
        <v>24</v>
      </c>
      <c r="G71" s="41" t="s">
        <v>24</v>
      </c>
      <c r="H71" s="41" t="s">
        <v>26</v>
      </c>
      <c r="I71" s="41" t="s">
        <v>128</v>
      </c>
      <c r="J71" s="41"/>
      <c r="K71" s="41">
        <v>50</v>
      </c>
      <c r="L71" s="41">
        <v>750000000</v>
      </c>
      <c r="M71" s="41" t="s">
        <v>350</v>
      </c>
      <c r="N71" s="41" t="s">
        <v>131</v>
      </c>
      <c r="O71" s="41" t="s">
        <v>132</v>
      </c>
      <c r="P71" s="41" t="s">
        <v>351</v>
      </c>
      <c r="Q71" s="41" t="s">
        <v>350</v>
      </c>
      <c r="R71" s="41"/>
      <c r="S71" s="41"/>
      <c r="T71" s="41"/>
      <c r="U71" s="41"/>
      <c r="V71" s="41" t="s">
        <v>134</v>
      </c>
      <c r="W71" s="41" t="s">
        <v>135</v>
      </c>
      <c r="X71" s="41">
        <v>0</v>
      </c>
      <c r="Y71" s="41">
        <v>100</v>
      </c>
      <c r="Z71" s="41">
        <v>0</v>
      </c>
      <c r="AA71" s="41"/>
      <c r="AB71" s="41" t="s">
        <v>136</v>
      </c>
      <c r="AC71" s="41">
        <v>0</v>
      </c>
      <c r="AD71" s="42">
        <v>0</v>
      </c>
      <c r="AE71" s="42">
        <v>2300060</v>
      </c>
      <c r="AF71" s="42">
        <v>2576067.2000000002</v>
      </c>
      <c r="AG71" s="42">
        <v>0</v>
      </c>
      <c r="AH71" s="42">
        <v>0</v>
      </c>
      <c r="AI71" s="42">
        <v>0</v>
      </c>
      <c r="AJ71" s="41" t="s">
        <v>352</v>
      </c>
      <c r="AK71" s="43" t="s">
        <v>138</v>
      </c>
      <c r="AL71" s="44" t="s">
        <v>139</v>
      </c>
      <c r="AM71" s="44" t="str">
        <f t="shared" si="0"/>
        <v>G4024UC127</v>
      </c>
      <c r="AN71" s="43" t="s">
        <v>140</v>
      </c>
      <c r="AO71" s="43" t="s">
        <v>140</v>
      </c>
      <c r="AP71" s="43"/>
      <c r="AQ71" s="43"/>
      <c r="AR71" s="43"/>
      <c r="AS71" s="43"/>
      <c r="AT71" s="43"/>
      <c r="AU71" s="43"/>
      <c r="AV71" t="s">
        <v>405</v>
      </c>
    </row>
    <row r="72" spans="1:54" ht="67.5" x14ac:dyDescent="0.25">
      <c r="A72" s="41" t="s">
        <v>359</v>
      </c>
      <c r="B72" s="41" t="s">
        <v>127</v>
      </c>
      <c r="C72" s="41"/>
      <c r="D72" s="41"/>
      <c r="E72" s="41" t="s">
        <v>23</v>
      </c>
      <c r="F72" s="41" t="s">
        <v>24</v>
      </c>
      <c r="G72" s="41" t="s">
        <v>24</v>
      </c>
      <c r="H72" s="41" t="s">
        <v>26</v>
      </c>
      <c r="I72" s="41" t="s">
        <v>128</v>
      </c>
      <c r="J72" s="41"/>
      <c r="K72" s="41">
        <v>50</v>
      </c>
      <c r="L72" s="41">
        <v>750000000</v>
      </c>
      <c r="M72" s="41" t="s">
        <v>350</v>
      </c>
      <c r="N72" s="41" t="s">
        <v>131</v>
      </c>
      <c r="O72" s="41" t="s">
        <v>132</v>
      </c>
      <c r="P72" s="41" t="s">
        <v>351</v>
      </c>
      <c r="Q72" s="41" t="s">
        <v>350</v>
      </c>
      <c r="R72" s="41"/>
      <c r="S72" s="41"/>
      <c r="T72" s="41"/>
      <c r="U72" s="41"/>
      <c r="V72" s="41" t="s">
        <v>134</v>
      </c>
      <c r="W72" s="41" t="s">
        <v>135</v>
      </c>
      <c r="X72" s="41">
        <v>0</v>
      </c>
      <c r="Y72" s="41">
        <v>100</v>
      </c>
      <c r="Z72" s="41">
        <v>0</v>
      </c>
      <c r="AA72" s="41"/>
      <c r="AB72" s="41" t="s">
        <v>136</v>
      </c>
      <c r="AC72" s="41">
        <v>0</v>
      </c>
      <c r="AD72" s="42">
        <v>0</v>
      </c>
      <c r="AE72" s="50">
        <v>3200228.38</v>
      </c>
      <c r="AF72" s="42">
        <v>3584255.79</v>
      </c>
      <c r="AG72" s="42">
        <v>0</v>
      </c>
      <c r="AH72" s="42">
        <v>0</v>
      </c>
      <c r="AI72" s="42">
        <v>0</v>
      </c>
      <c r="AJ72" s="41" t="s">
        <v>352</v>
      </c>
      <c r="AK72" s="43" t="s">
        <v>142</v>
      </c>
      <c r="AL72" s="44" t="s">
        <v>24</v>
      </c>
      <c r="AM72" s="44" t="str">
        <f t="shared" si="0"/>
        <v>G4024UC418</v>
      </c>
      <c r="AN72" s="43" t="s">
        <v>140</v>
      </c>
      <c r="AO72" s="43" t="s">
        <v>140</v>
      </c>
      <c r="AP72" s="43"/>
      <c r="AQ72" s="43"/>
      <c r="AR72" s="43"/>
      <c r="AS72" s="43"/>
      <c r="AT72" s="43"/>
      <c r="AU72" s="43"/>
      <c r="AV72" t="s">
        <v>406</v>
      </c>
    </row>
    <row r="73" spans="1:54" ht="67.5" x14ac:dyDescent="0.25">
      <c r="A73" s="41" t="s">
        <v>360</v>
      </c>
      <c r="B73" s="41" t="s">
        <v>127</v>
      </c>
      <c r="C73" s="41"/>
      <c r="D73" s="41"/>
      <c r="E73" s="41" t="s">
        <v>23</v>
      </c>
      <c r="F73" s="41" t="s">
        <v>24</v>
      </c>
      <c r="G73" s="41" t="s">
        <v>24</v>
      </c>
      <c r="H73" s="41" t="s">
        <v>26</v>
      </c>
      <c r="I73" s="41" t="s">
        <v>128</v>
      </c>
      <c r="J73" s="41"/>
      <c r="K73" s="41">
        <v>50</v>
      </c>
      <c r="L73" s="41">
        <v>750000000</v>
      </c>
      <c r="M73" s="41" t="s">
        <v>350</v>
      </c>
      <c r="N73" s="41" t="s">
        <v>131</v>
      </c>
      <c r="O73" s="41" t="s">
        <v>132</v>
      </c>
      <c r="P73" s="41" t="s">
        <v>351</v>
      </c>
      <c r="Q73" s="41" t="s">
        <v>350</v>
      </c>
      <c r="R73" s="41"/>
      <c r="S73" s="41"/>
      <c r="T73" s="41"/>
      <c r="U73" s="41"/>
      <c r="V73" s="41" t="s">
        <v>134</v>
      </c>
      <c r="W73" s="41" t="s">
        <v>135</v>
      </c>
      <c r="X73" s="41">
        <v>0</v>
      </c>
      <c r="Y73" s="41">
        <v>100</v>
      </c>
      <c r="Z73" s="41">
        <v>0</v>
      </c>
      <c r="AA73" s="41"/>
      <c r="AB73" s="41" t="s">
        <v>136</v>
      </c>
      <c r="AC73" s="41">
        <v>0</v>
      </c>
      <c r="AD73" s="42">
        <v>0</v>
      </c>
      <c r="AE73" s="42">
        <v>1196970</v>
      </c>
      <c r="AF73" s="42">
        <v>1340606.3999999999</v>
      </c>
      <c r="AG73" s="42">
        <v>0</v>
      </c>
      <c r="AH73" s="42">
        <v>0</v>
      </c>
      <c r="AI73" s="42">
        <v>0</v>
      </c>
      <c r="AJ73" s="41" t="s">
        <v>352</v>
      </c>
      <c r="AK73" s="43" t="s">
        <v>138</v>
      </c>
      <c r="AL73" s="44" t="s">
        <v>139</v>
      </c>
      <c r="AM73" s="44" t="str">
        <f t="shared" si="0"/>
        <v>G4024UD127</v>
      </c>
      <c r="AN73" s="43" t="s">
        <v>140</v>
      </c>
      <c r="AO73" s="43" t="s">
        <v>140</v>
      </c>
      <c r="AP73" s="43"/>
      <c r="AQ73" s="43"/>
      <c r="AR73" s="43"/>
      <c r="AS73" s="43"/>
      <c r="AT73" s="43"/>
      <c r="AU73" s="43"/>
      <c r="AV73" t="s">
        <v>407</v>
      </c>
    </row>
    <row r="74" spans="1:54" ht="67.5" x14ac:dyDescent="0.25">
      <c r="A74" s="41" t="s">
        <v>361</v>
      </c>
      <c r="B74" s="41" t="s">
        <v>127</v>
      </c>
      <c r="C74" s="41"/>
      <c r="D74" s="41"/>
      <c r="E74" s="41" t="s">
        <v>23</v>
      </c>
      <c r="F74" s="41" t="s">
        <v>24</v>
      </c>
      <c r="G74" s="41" t="s">
        <v>24</v>
      </c>
      <c r="H74" s="41" t="s">
        <v>26</v>
      </c>
      <c r="I74" s="41" t="s">
        <v>128</v>
      </c>
      <c r="J74" s="41"/>
      <c r="K74" s="41">
        <v>50</v>
      </c>
      <c r="L74" s="41">
        <v>750000000</v>
      </c>
      <c r="M74" s="41" t="s">
        <v>350</v>
      </c>
      <c r="N74" s="41" t="s">
        <v>131</v>
      </c>
      <c r="O74" s="41" t="s">
        <v>132</v>
      </c>
      <c r="P74" s="41" t="s">
        <v>351</v>
      </c>
      <c r="Q74" s="41" t="s">
        <v>350</v>
      </c>
      <c r="R74" s="41"/>
      <c r="S74" s="41"/>
      <c r="T74" s="41"/>
      <c r="U74" s="41"/>
      <c r="V74" s="41" t="s">
        <v>134</v>
      </c>
      <c r="W74" s="41" t="s">
        <v>135</v>
      </c>
      <c r="X74" s="41">
        <v>0</v>
      </c>
      <c r="Y74" s="41">
        <v>100</v>
      </c>
      <c r="Z74" s="41">
        <v>0</v>
      </c>
      <c r="AA74" s="41"/>
      <c r="AB74" s="41" t="s">
        <v>136</v>
      </c>
      <c r="AC74" s="41">
        <v>0</v>
      </c>
      <c r="AD74" s="42">
        <v>0</v>
      </c>
      <c r="AE74" s="50">
        <v>1032680</v>
      </c>
      <c r="AF74" s="42">
        <v>1156601.6000000001</v>
      </c>
      <c r="AG74" s="42">
        <v>0</v>
      </c>
      <c r="AH74" s="42">
        <v>0</v>
      </c>
      <c r="AI74" s="42">
        <v>0</v>
      </c>
      <c r="AJ74" s="41" t="s">
        <v>352</v>
      </c>
      <c r="AK74" s="43" t="s">
        <v>142</v>
      </c>
      <c r="AL74" s="44" t="s">
        <v>24</v>
      </c>
      <c r="AM74" s="44" t="str">
        <f t="shared" si="0"/>
        <v>G4024UD418</v>
      </c>
      <c r="AN74" s="43" t="s">
        <v>140</v>
      </c>
      <c r="AO74" s="43" t="s">
        <v>140</v>
      </c>
      <c r="AP74" s="43"/>
      <c r="AQ74" s="43"/>
      <c r="AR74" s="43"/>
      <c r="AS74" s="43"/>
      <c r="AT74" s="43"/>
      <c r="AU74" s="43"/>
      <c r="AV74" t="s">
        <v>408</v>
      </c>
    </row>
    <row r="75" spans="1:54" ht="67.5" x14ac:dyDescent="0.25">
      <c r="A75" s="41" t="s">
        <v>362</v>
      </c>
      <c r="B75" s="41" t="s">
        <v>127</v>
      </c>
      <c r="C75" s="41"/>
      <c r="D75" s="41"/>
      <c r="E75" s="41" t="s">
        <v>23</v>
      </c>
      <c r="F75" s="41" t="s">
        <v>24</v>
      </c>
      <c r="G75" s="41" t="s">
        <v>24</v>
      </c>
      <c r="H75" s="41" t="s">
        <v>26</v>
      </c>
      <c r="I75" s="41" t="s">
        <v>128</v>
      </c>
      <c r="J75" s="41"/>
      <c r="K75" s="41">
        <v>50</v>
      </c>
      <c r="L75" s="41">
        <v>750000000</v>
      </c>
      <c r="M75" s="41" t="s">
        <v>350</v>
      </c>
      <c r="N75" s="41" t="s">
        <v>131</v>
      </c>
      <c r="O75" s="41" t="s">
        <v>132</v>
      </c>
      <c r="P75" s="41" t="s">
        <v>351</v>
      </c>
      <c r="Q75" s="41" t="s">
        <v>350</v>
      </c>
      <c r="R75" s="41"/>
      <c r="S75" s="41"/>
      <c r="T75" s="41"/>
      <c r="U75" s="41"/>
      <c r="V75" s="41" t="s">
        <v>134</v>
      </c>
      <c r="W75" s="41" t="s">
        <v>135</v>
      </c>
      <c r="X75" s="41">
        <v>0</v>
      </c>
      <c r="Y75" s="41">
        <v>100</v>
      </c>
      <c r="Z75" s="41">
        <v>0</v>
      </c>
      <c r="AA75" s="41"/>
      <c r="AB75" s="41" t="s">
        <v>136</v>
      </c>
      <c r="AC75" s="41">
        <v>0</v>
      </c>
      <c r="AD75" s="42">
        <v>0</v>
      </c>
      <c r="AE75" s="42">
        <v>4412360</v>
      </c>
      <c r="AF75" s="42">
        <v>4941843.2</v>
      </c>
      <c r="AG75" s="42">
        <v>0</v>
      </c>
      <c r="AH75" s="42">
        <v>0</v>
      </c>
      <c r="AI75" s="42">
        <v>0</v>
      </c>
      <c r="AJ75" s="41" t="s">
        <v>352</v>
      </c>
      <c r="AK75" s="43" t="s">
        <v>138</v>
      </c>
      <c r="AL75" s="44" t="s">
        <v>139</v>
      </c>
      <c r="AM75" s="44" t="str">
        <f t="shared" si="0"/>
        <v>G4024UE127</v>
      </c>
      <c r="AN75" s="43" t="s">
        <v>140</v>
      </c>
      <c r="AO75" s="43" t="s">
        <v>140</v>
      </c>
      <c r="AP75" s="43"/>
      <c r="AQ75" s="43"/>
      <c r="AR75" s="43"/>
      <c r="AS75" s="43"/>
      <c r="AT75" s="43"/>
      <c r="AU75" s="43"/>
      <c r="AV75" t="s">
        <v>409</v>
      </c>
    </row>
    <row r="76" spans="1:54" ht="67.5" x14ac:dyDescent="0.25">
      <c r="A76" s="41" t="s">
        <v>363</v>
      </c>
      <c r="B76" s="41" t="s">
        <v>127</v>
      </c>
      <c r="C76" s="41"/>
      <c r="D76" s="41"/>
      <c r="E76" s="41" t="s">
        <v>23</v>
      </c>
      <c r="F76" s="41" t="s">
        <v>24</v>
      </c>
      <c r="G76" s="41" t="s">
        <v>24</v>
      </c>
      <c r="H76" s="41" t="s">
        <v>26</v>
      </c>
      <c r="I76" s="41" t="s">
        <v>128</v>
      </c>
      <c r="J76" s="41"/>
      <c r="K76" s="41">
        <v>50</v>
      </c>
      <c r="L76" s="41">
        <v>750000000</v>
      </c>
      <c r="M76" s="41" t="s">
        <v>350</v>
      </c>
      <c r="N76" s="41" t="s">
        <v>131</v>
      </c>
      <c r="O76" s="41" t="s">
        <v>132</v>
      </c>
      <c r="P76" s="41" t="s">
        <v>351</v>
      </c>
      <c r="Q76" s="41" t="s">
        <v>350</v>
      </c>
      <c r="R76" s="41"/>
      <c r="S76" s="41"/>
      <c r="T76" s="41"/>
      <c r="U76" s="41"/>
      <c r="V76" s="41" t="s">
        <v>134</v>
      </c>
      <c r="W76" s="41" t="s">
        <v>135</v>
      </c>
      <c r="X76" s="41">
        <v>0</v>
      </c>
      <c r="Y76" s="41">
        <v>100</v>
      </c>
      <c r="Z76" s="41">
        <v>0</v>
      </c>
      <c r="AA76" s="41"/>
      <c r="AB76" s="41" t="s">
        <v>136</v>
      </c>
      <c r="AC76" s="41">
        <v>0</v>
      </c>
      <c r="AD76" s="42">
        <v>0</v>
      </c>
      <c r="AE76" s="50">
        <v>1572490</v>
      </c>
      <c r="AF76" s="42">
        <v>1761188.8</v>
      </c>
      <c r="AG76" s="42">
        <v>0</v>
      </c>
      <c r="AH76" s="42">
        <v>0</v>
      </c>
      <c r="AI76" s="42">
        <v>0</v>
      </c>
      <c r="AJ76" s="41" t="s">
        <v>352</v>
      </c>
      <c r="AK76" s="43" t="s">
        <v>142</v>
      </c>
      <c r="AL76" s="44" t="s">
        <v>24</v>
      </c>
      <c r="AM76" s="44" t="str">
        <f t="shared" si="0"/>
        <v>G4024UE418</v>
      </c>
      <c r="AN76" s="43" t="s">
        <v>140</v>
      </c>
      <c r="AO76" s="43" t="s">
        <v>140</v>
      </c>
      <c r="AP76" s="43"/>
      <c r="AQ76" s="43"/>
      <c r="AR76" s="43"/>
      <c r="AS76" s="43"/>
      <c r="AT76" s="43"/>
      <c r="AU76" s="43"/>
      <c r="AV76" s="52" t="s">
        <v>410</v>
      </c>
      <c r="AW76" t="str">
        <f>CONCATENATE(AV76, ,AV77, ,AV79, ,AV80, ,AV82, ,AV81, ,AV83)</f>
        <v>G4024UI127G4024UJ127G4024UM127G4024UN127G4024UP127G4024UO127G4024UQ127</v>
      </c>
    </row>
    <row r="77" spans="1:54" ht="67.5" x14ac:dyDescent="0.25">
      <c r="A77" s="41" t="s">
        <v>364</v>
      </c>
      <c r="B77" s="41" t="s">
        <v>127</v>
      </c>
      <c r="C77" s="41"/>
      <c r="D77" s="41"/>
      <c r="E77" s="41" t="s">
        <v>23</v>
      </c>
      <c r="F77" s="41" t="s">
        <v>24</v>
      </c>
      <c r="G77" s="41" t="s">
        <v>24</v>
      </c>
      <c r="H77" s="41" t="s">
        <v>26</v>
      </c>
      <c r="I77" s="41" t="s">
        <v>128</v>
      </c>
      <c r="J77" s="41"/>
      <c r="K77" s="41">
        <v>50</v>
      </c>
      <c r="L77" s="41">
        <v>750000000</v>
      </c>
      <c r="M77" s="41" t="s">
        <v>350</v>
      </c>
      <c r="N77" s="41" t="s">
        <v>131</v>
      </c>
      <c r="O77" s="41" t="s">
        <v>132</v>
      </c>
      <c r="P77" s="41" t="s">
        <v>351</v>
      </c>
      <c r="Q77" s="41" t="s">
        <v>350</v>
      </c>
      <c r="R77" s="41"/>
      <c r="S77" s="41"/>
      <c r="T77" s="41"/>
      <c r="U77" s="41"/>
      <c r="V77" s="41" t="s">
        <v>134</v>
      </c>
      <c r="W77" s="41" t="s">
        <v>135</v>
      </c>
      <c r="X77" s="41">
        <v>0</v>
      </c>
      <c r="Y77" s="41">
        <v>100</v>
      </c>
      <c r="Z77" s="41">
        <v>0</v>
      </c>
      <c r="AA77" s="41"/>
      <c r="AB77" s="41" t="s">
        <v>136</v>
      </c>
      <c r="AC77" s="41">
        <v>0</v>
      </c>
      <c r="AD77" s="42">
        <v>0</v>
      </c>
      <c r="AE77" s="42">
        <v>1337790</v>
      </c>
      <c r="AF77" s="42">
        <v>1498324.8</v>
      </c>
      <c r="AG77" s="42">
        <v>0</v>
      </c>
      <c r="AH77" s="42">
        <v>0</v>
      </c>
      <c r="AI77" s="42">
        <v>0</v>
      </c>
      <c r="AJ77" s="41" t="s">
        <v>352</v>
      </c>
      <c r="AK77" s="43" t="s">
        <v>138</v>
      </c>
      <c r="AL77" s="44" t="s">
        <v>139</v>
      </c>
      <c r="AM77" s="44" t="str">
        <f t="shared" si="0"/>
        <v>G4024UF127</v>
      </c>
      <c r="AN77" s="43" t="s">
        <v>140</v>
      </c>
      <c r="AO77" s="43" t="s">
        <v>140</v>
      </c>
      <c r="AP77" s="43"/>
      <c r="AQ77" s="43"/>
      <c r="AR77" s="43"/>
      <c r="AS77" s="43"/>
      <c r="AT77" s="43"/>
      <c r="AU77" s="43"/>
      <c r="AV77" s="52" t="s">
        <v>411</v>
      </c>
    </row>
    <row r="78" spans="1:54" ht="67.5" x14ac:dyDescent="0.25">
      <c r="A78" s="41" t="s">
        <v>365</v>
      </c>
      <c r="B78" s="41" t="s">
        <v>127</v>
      </c>
      <c r="C78" s="41"/>
      <c r="D78" s="41"/>
      <c r="E78" s="41" t="s">
        <v>23</v>
      </c>
      <c r="F78" s="41" t="s">
        <v>24</v>
      </c>
      <c r="G78" s="41" t="s">
        <v>24</v>
      </c>
      <c r="H78" s="41" t="s">
        <v>26</v>
      </c>
      <c r="I78" s="41" t="s">
        <v>128</v>
      </c>
      <c r="J78" s="41"/>
      <c r="K78" s="41">
        <v>50</v>
      </c>
      <c r="L78" s="41">
        <v>750000000</v>
      </c>
      <c r="M78" s="41" t="s">
        <v>350</v>
      </c>
      <c r="N78" s="41" t="s">
        <v>131</v>
      </c>
      <c r="O78" s="41" t="s">
        <v>132</v>
      </c>
      <c r="P78" s="41" t="s">
        <v>351</v>
      </c>
      <c r="Q78" s="41" t="s">
        <v>350</v>
      </c>
      <c r="R78" s="41"/>
      <c r="S78" s="41"/>
      <c r="T78" s="41"/>
      <c r="U78" s="41"/>
      <c r="V78" s="41" t="s">
        <v>134</v>
      </c>
      <c r="W78" s="41" t="s">
        <v>135</v>
      </c>
      <c r="X78" s="41">
        <v>0</v>
      </c>
      <c r="Y78" s="41">
        <v>100</v>
      </c>
      <c r="Z78" s="41">
        <v>0</v>
      </c>
      <c r="AA78" s="41"/>
      <c r="AB78" s="41" t="s">
        <v>136</v>
      </c>
      <c r="AC78" s="41">
        <v>0</v>
      </c>
      <c r="AD78" s="42">
        <v>0</v>
      </c>
      <c r="AE78" s="50">
        <v>2018420</v>
      </c>
      <c r="AF78" s="42">
        <v>2260630.4</v>
      </c>
      <c r="AG78" s="42">
        <v>0</v>
      </c>
      <c r="AH78" s="42">
        <v>0</v>
      </c>
      <c r="AI78" s="42">
        <v>0</v>
      </c>
      <c r="AJ78" s="41" t="s">
        <v>352</v>
      </c>
      <c r="AK78" s="43" t="s">
        <v>142</v>
      </c>
      <c r="AL78" s="44" t="s">
        <v>24</v>
      </c>
      <c r="AM78" s="44" t="str">
        <f t="shared" si="0"/>
        <v>G4024UF418</v>
      </c>
      <c r="AN78" s="43" t="s">
        <v>140</v>
      </c>
      <c r="AO78" s="43" t="s">
        <v>140</v>
      </c>
      <c r="AP78" s="43"/>
      <c r="AQ78" s="43"/>
      <c r="AR78" s="43"/>
      <c r="AS78" s="43"/>
      <c r="AT78" s="43"/>
      <c r="AU78" s="43"/>
      <c r="AV78" t="s">
        <v>412</v>
      </c>
    </row>
    <row r="79" spans="1:54" ht="67.5" x14ac:dyDescent="0.25">
      <c r="A79" s="41" t="s">
        <v>366</v>
      </c>
      <c r="B79" s="41" t="s">
        <v>127</v>
      </c>
      <c r="C79" s="41"/>
      <c r="D79" s="41"/>
      <c r="E79" s="41" t="s">
        <v>23</v>
      </c>
      <c r="F79" s="41" t="s">
        <v>24</v>
      </c>
      <c r="G79" s="41" t="s">
        <v>24</v>
      </c>
      <c r="H79" s="41" t="s">
        <v>26</v>
      </c>
      <c r="I79" s="41" t="s">
        <v>128</v>
      </c>
      <c r="J79" s="41"/>
      <c r="K79" s="41">
        <v>50</v>
      </c>
      <c r="L79" s="41">
        <v>750000000</v>
      </c>
      <c r="M79" s="41" t="s">
        <v>350</v>
      </c>
      <c r="N79" s="41" t="s">
        <v>131</v>
      </c>
      <c r="O79" s="41" t="s">
        <v>132</v>
      </c>
      <c r="P79" s="41" t="s">
        <v>351</v>
      </c>
      <c r="Q79" s="41" t="s">
        <v>350</v>
      </c>
      <c r="R79" s="41"/>
      <c r="S79" s="41"/>
      <c r="T79" s="41"/>
      <c r="U79" s="41"/>
      <c r="V79" s="41" t="s">
        <v>134</v>
      </c>
      <c r="W79" s="41" t="s">
        <v>135</v>
      </c>
      <c r="X79" s="41">
        <v>0</v>
      </c>
      <c r="Y79" s="41">
        <v>100</v>
      </c>
      <c r="Z79" s="41">
        <v>0</v>
      </c>
      <c r="AA79" s="41"/>
      <c r="AB79" s="41" t="s">
        <v>136</v>
      </c>
      <c r="AC79" s="41">
        <v>0</v>
      </c>
      <c r="AD79" s="42">
        <v>0</v>
      </c>
      <c r="AE79" s="42">
        <v>1795455</v>
      </c>
      <c r="AF79" s="42">
        <v>2010909.6</v>
      </c>
      <c r="AG79" s="42">
        <v>0</v>
      </c>
      <c r="AH79" s="42">
        <v>0</v>
      </c>
      <c r="AI79" s="42">
        <v>0</v>
      </c>
      <c r="AJ79" s="41" t="s">
        <v>352</v>
      </c>
      <c r="AK79" s="43" t="s">
        <v>138</v>
      </c>
      <c r="AL79" s="44" t="s">
        <v>139</v>
      </c>
      <c r="AM79" s="44" t="str">
        <f t="shared" si="0"/>
        <v>G4024UG127</v>
      </c>
      <c r="AN79" s="43" t="s">
        <v>140</v>
      </c>
      <c r="AO79" s="43" t="s">
        <v>140</v>
      </c>
      <c r="AP79" s="43"/>
      <c r="AQ79" s="43"/>
      <c r="AR79" s="43"/>
      <c r="AS79" s="43"/>
      <c r="AT79" s="43"/>
      <c r="AU79" s="43"/>
      <c r="AV79" s="52" t="s">
        <v>413</v>
      </c>
    </row>
    <row r="80" spans="1:54" ht="67.5" x14ac:dyDescent="0.25">
      <c r="A80" s="41" t="s">
        <v>367</v>
      </c>
      <c r="B80" s="41" t="s">
        <v>127</v>
      </c>
      <c r="C80" s="41"/>
      <c r="D80" s="41"/>
      <c r="E80" s="41" t="s">
        <v>23</v>
      </c>
      <c r="F80" s="41" t="s">
        <v>24</v>
      </c>
      <c r="G80" s="41" t="s">
        <v>24</v>
      </c>
      <c r="H80" s="41" t="s">
        <v>26</v>
      </c>
      <c r="I80" s="41" t="s">
        <v>128</v>
      </c>
      <c r="J80" s="41"/>
      <c r="K80" s="41">
        <v>50</v>
      </c>
      <c r="L80" s="41">
        <v>750000000</v>
      </c>
      <c r="M80" s="41" t="s">
        <v>350</v>
      </c>
      <c r="N80" s="41" t="s">
        <v>131</v>
      </c>
      <c r="O80" s="41" t="s">
        <v>132</v>
      </c>
      <c r="P80" s="41" t="s">
        <v>351</v>
      </c>
      <c r="Q80" s="41" t="s">
        <v>350</v>
      </c>
      <c r="R80" s="41"/>
      <c r="S80" s="41"/>
      <c r="T80" s="41"/>
      <c r="U80" s="41"/>
      <c r="V80" s="41" t="s">
        <v>134</v>
      </c>
      <c r="W80" s="41" t="s">
        <v>135</v>
      </c>
      <c r="X80" s="41">
        <v>0</v>
      </c>
      <c r="Y80" s="41">
        <v>100</v>
      </c>
      <c r="Z80" s="41">
        <v>0</v>
      </c>
      <c r="AA80" s="41"/>
      <c r="AB80" s="41" t="s">
        <v>136</v>
      </c>
      <c r="AC80" s="41">
        <v>0</v>
      </c>
      <c r="AD80" s="42">
        <v>0</v>
      </c>
      <c r="AE80" s="50">
        <v>469400</v>
      </c>
      <c r="AF80" s="42">
        <v>525728</v>
      </c>
      <c r="AG80" s="42">
        <v>0</v>
      </c>
      <c r="AH80" s="42">
        <v>0</v>
      </c>
      <c r="AI80" s="42">
        <v>0</v>
      </c>
      <c r="AJ80" s="41" t="s">
        <v>352</v>
      </c>
      <c r="AK80" s="43" t="s">
        <v>142</v>
      </c>
      <c r="AL80" s="44" t="s">
        <v>24</v>
      </c>
      <c r="AM80" s="44" t="str">
        <f t="shared" si="0"/>
        <v>G4024UG418</v>
      </c>
      <c r="AN80" s="43" t="s">
        <v>140</v>
      </c>
      <c r="AO80" s="43" t="s">
        <v>140</v>
      </c>
      <c r="AP80" s="43"/>
      <c r="AQ80" s="43"/>
      <c r="AR80" s="43"/>
      <c r="AS80" s="43"/>
      <c r="AT80" s="43"/>
      <c r="AU80" s="43"/>
      <c r="AV80" s="52" t="s">
        <v>414</v>
      </c>
    </row>
    <row r="81" spans="1:48" ht="67.5" x14ac:dyDescent="0.25">
      <c r="A81" s="41" t="s">
        <v>368</v>
      </c>
      <c r="B81" s="41" t="s">
        <v>127</v>
      </c>
      <c r="C81" s="41"/>
      <c r="D81" s="41"/>
      <c r="E81" s="41" t="s">
        <v>23</v>
      </c>
      <c r="F81" s="41" t="s">
        <v>24</v>
      </c>
      <c r="G81" s="41" t="s">
        <v>24</v>
      </c>
      <c r="H81" s="41" t="s">
        <v>26</v>
      </c>
      <c r="I81" s="41" t="s">
        <v>128</v>
      </c>
      <c r="J81" s="41"/>
      <c r="K81" s="41">
        <v>50</v>
      </c>
      <c r="L81" s="41">
        <v>750000000</v>
      </c>
      <c r="M81" s="41" t="s">
        <v>350</v>
      </c>
      <c r="N81" s="41" t="s">
        <v>131</v>
      </c>
      <c r="O81" s="41" t="s">
        <v>132</v>
      </c>
      <c r="P81" s="41" t="s">
        <v>351</v>
      </c>
      <c r="Q81" s="41" t="s">
        <v>350</v>
      </c>
      <c r="R81" s="41"/>
      <c r="S81" s="41"/>
      <c r="T81" s="41"/>
      <c r="U81" s="41"/>
      <c r="V81" s="41" t="s">
        <v>134</v>
      </c>
      <c r="W81" s="41" t="s">
        <v>135</v>
      </c>
      <c r="X81" s="41">
        <v>0</v>
      </c>
      <c r="Y81" s="41">
        <v>100</v>
      </c>
      <c r="Z81" s="41">
        <v>0</v>
      </c>
      <c r="AA81" s="41"/>
      <c r="AB81" s="41" t="s">
        <v>136</v>
      </c>
      <c r="AC81" s="41">
        <v>0</v>
      </c>
      <c r="AD81" s="42">
        <v>0</v>
      </c>
      <c r="AE81" s="42">
        <v>1854130</v>
      </c>
      <c r="AF81" s="42">
        <v>2076625.6</v>
      </c>
      <c r="AG81" s="42">
        <v>0</v>
      </c>
      <c r="AH81" s="42">
        <v>0</v>
      </c>
      <c r="AI81" s="42">
        <v>0</v>
      </c>
      <c r="AJ81" s="41" t="s">
        <v>352</v>
      </c>
      <c r="AK81" s="43" t="s">
        <v>138</v>
      </c>
      <c r="AL81" s="44" t="s">
        <v>139</v>
      </c>
      <c r="AM81" s="44" t="str">
        <f t="shared" si="0"/>
        <v>G4024UH127</v>
      </c>
      <c r="AN81" s="43" t="s">
        <v>140</v>
      </c>
      <c r="AO81" s="43" t="s">
        <v>140</v>
      </c>
      <c r="AP81" s="43"/>
      <c r="AQ81" s="43"/>
      <c r="AR81" s="43"/>
      <c r="AS81" s="43"/>
      <c r="AT81" s="43"/>
      <c r="AU81" s="43"/>
      <c r="AV81" s="52" t="s">
        <v>415</v>
      </c>
    </row>
    <row r="82" spans="1:48" ht="67.5" x14ac:dyDescent="0.25">
      <c r="A82" s="41" t="s">
        <v>369</v>
      </c>
      <c r="B82" s="41" t="s">
        <v>127</v>
      </c>
      <c r="C82" s="41"/>
      <c r="D82" s="41"/>
      <c r="E82" s="41" t="s">
        <v>23</v>
      </c>
      <c r="F82" s="41" t="s">
        <v>24</v>
      </c>
      <c r="G82" s="41" t="s">
        <v>24</v>
      </c>
      <c r="H82" s="41" t="s">
        <v>26</v>
      </c>
      <c r="I82" s="41" t="s">
        <v>128</v>
      </c>
      <c r="J82" s="41"/>
      <c r="K82" s="41">
        <v>50</v>
      </c>
      <c r="L82" s="41">
        <v>750000000</v>
      </c>
      <c r="M82" s="41" t="s">
        <v>350</v>
      </c>
      <c r="N82" s="41" t="s">
        <v>131</v>
      </c>
      <c r="O82" s="41" t="s">
        <v>132</v>
      </c>
      <c r="P82" s="41" t="s">
        <v>351</v>
      </c>
      <c r="Q82" s="41" t="s">
        <v>350</v>
      </c>
      <c r="R82" s="41"/>
      <c r="S82" s="41"/>
      <c r="T82" s="41"/>
      <c r="U82" s="41"/>
      <c r="V82" s="41" t="s">
        <v>134</v>
      </c>
      <c r="W82" s="41" t="s">
        <v>135</v>
      </c>
      <c r="X82" s="41">
        <v>0</v>
      </c>
      <c r="Y82" s="41">
        <v>100</v>
      </c>
      <c r="Z82" s="41">
        <v>0</v>
      </c>
      <c r="AA82" s="41"/>
      <c r="AB82" s="41" t="s">
        <v>136</v>
      </c>
      <c r="AC82" s="41">
        <v>0</v>
      </c>
      <c r="AD82" s="42">
        <v>0</v>
      </c>
      <c r="AE82" s="50">
        <v>539810</v>
      </c>
      <c r="AF82" s="42">
        <v>604587.19999999995</v>
      </c>
      <c r="AG82" s="42">
        <v>0</v>
      </c>
      <c r="AH82" s="42">
        <v>0</v>
      </c>
      <c r="AI82" s="42">
        <v>0</v>
      </c>
      <c r="AJ82" s="41" t="s">
        <v>352</v>
      </c>
      <c r="AK82" s="43" t="s">
        <v>142</v>
      </c>
      <c r="AL82" s="44" t="s">
        <v>24</v>
      </c>
      <c r="AM82" s="44" t="str">
        <f t="shared" si="0"/>
        <v>G4024UH418</v>
      </c>
      <c r="AN82" s="43" t="s">
        <v>140</v>
      </c>
      <c r="AO82" s="43" t="s">
        <v>140</v>
      </c>
      <c r="AP82" s="43"/>
      <c r="AQ82" s="43"/>
      <c r="AR82" s="43"/>
      <c r="AS82" s="43"/>
      <c r="AT82" s="43"/>
      <c r="AU82" s="43"/>
      <c r="AV82" s="52" t="s">
        <v>416</v>
      </c>
    </row>
    <row r="83" spans="1:48" ht="67.5" x14ac:dyDescent="0.25">
      <c r="A83" s="41" t="s">
        <v>370</v>
      </c>
      <c r="B83" s="41" t="s">
        <v>127</v>
      </c>
      <c r="C83" s="41"/>
      <c r="D83" s="41"/>
      <c r="E83" s="41" t="s">
        <v>23</v>
      </c>
      <c r="F83" s="41" t="s">
        <v>24</v>
      </c>
      <c r="G83" s="41" t="s">
        <v>24</v>
      </c>
      <c r="H83" s="41" t="s">
        <v>26</v>
      </c>
      <c r="I83" s="41" t="s">
        <v>128</v>
      </c>
      <c r="J83" s="41"/>
      <c r="K83" s="41">
        <v>50</v>
      </c>
      <c r="L83" s="41">
        <v>750000000</v>
      </c>
      <c r="M83" s="41" t="s">
        <v>350</v>
      </c>
      <c r="N83" s="41" t="s">
        <v>131</v>
      </c>
      <c r="O83" s="41" t="s">
        <v>132</v>
      </c>
      <c r="P83" s="41" t="s">
        <v>351</v>
      </c>
      <c r="Q83" s="41" t="s">
        <v>350</v>
      </c>
      <c r="R83" s="41"/>
      <c r="S83" s="41"/>
      <c r="T83" s="41"/>
      <c r="U83" s="41"/>
      <c r="V83" s="41" t="s">
        <v>134</v>
      </c>
      <c r="W83" s="41" t="s">
        <v>135</v>
      </c>
      <c r="X83" s="41">
        <v>0</v>
      </c>
      <c r="Y83" s="41">
        <v>100</v>
      </c>
      <c r="Z83" s="41">
        <v>0</v>
      </c>
      <c r="AA83" s="41"/>
      <c r="AB83" s="41" t="s">
        <v>136</v>
      </c>
      <c r="AC83" s="41">
        <v>0</v>
      </c>
      <c r="AD83" s="42">
        <v>0</v>
      </c>
      <c r="AE83" s="51">
        <v>2504730</v>
      </c>
      <c r="AF83" s="42">
        <v>2805297.6</v>
      </c>
      <c r="AG83" s="42">
        <v>0</v>
      </c>
      <c r="AH83" s="42">
        <v>0</v>
      </c>
      <c r="AI83" s="42">
        <v>0</v>
      </c>
      <c r="AJ83" s="41" t="s">
        <v>352</v>
      </c>
      <c r="AK83" s="43" t="s">
        <v>138</v>
      </c>
      <c r="AL83" s="44" t="s">
        <v>139</v>
      </c>
      <c r="AM83" s="44" t="str">
        <f t="shared" si="0"/>
        <v>G4024UI127</v>
      </c>
      <c r="AN83" s="43" t="s">
        <v>140</v>
      </c>
      <c r="AO83" s="43" t="s">
        <v>140</v>
      </c>
      <c r="AP83" s="43"/>
      <c r="AQ83" s="43"/>
      <c r="AR83" s="43"/>
      <c r="AS83" s="43"/>
      <c r="AT83" s="43"/>
      <c r="AU83" s="43"/>
      <c r="AV83" s="52" t="s">
        <v>417</v>
      </c>
    </row>
    <row r="84" spans="1:48" ht="67.5" x14ac:dyDescent="0.25">
      <c r="A84" s="41" t="s">
        <v>371</v>
      </c>
      <c r="B84" s="41" t="s">
        <v>127</v>
      </c>
      <c r="C84" s="41"/>
      <c r="D84" s="41"/>
      <c r="E84" s="41" t="s">
        <v>23</v>
      </c>
      <c r="F84" s="41" t="s">
        <v>24</v>
      </c>
      <c r="G84" s="41" t="s">
        <v>24</v>
      </c>
      <c r="H84" s="41" t="s">
        <v>26</v>
      </c>
      <c r="I84" s="41" t="s">
        <v>128</v>
      </c>
      <c r="J84" s="41"/>
      <c r="K84" s="41">
        <v>50</v>
      </c>
      <c r="L84" s="41">
        <v>750000000</v>
      </c>
      <c r="M84" s="41" t="s">
        <v>350</v>
      </c>
      <c r="N84" s="41" t="s">
        <v>131</v>
      </c>
      <c r="O84" s="41" t="s">
        <v>132</v>
      </c>
      <c r="P84" s="41" t="s">
        <v>351</v>
      </c>
      <c r="Q84" s="41" t="s">
        <v>350</v>
      </c>
      <c r="R84" s="41"/>
      <c r="S84" s="41"/>
      <c r="T84" s="41"/>
      <c r="U84" s="41"/>
      <c r="V84" s="41" t="s">
        <v>134</v>
      </c>
      <c r="W84" s="41" t="s">
        <v>135</v>
      </c>
      <c r="X84" s="41">
        <v>0</v>
      </c>
      <c r="Y84" s="41">
        <v>100</v>
      </c>
      <c r="Z84" s="41">
        <v>0</v>
      </c>
      <c r="AA84" s="41"/>
      <c r="AB84" s="41" t="s">
        <v>136</v>
      </c>
      <c r="AC84" s="41">
        <v>0</v>
      </c>
      <c r="AD84" s="42">
        <v>0</v>
      </c>
      <c r="AE84" s="50">
        <v>28164</v>
      </c>
      <c r="AF84" s="42">
        <v>31543.68</v>
      </c>
      <c r="AG84" s="42">
        <v>0</v>
      </c>
      <c r="AH84" s="42">
        <v>0</v>
      </c>
      <c r="AI84" s="42">
        <v>0</v>
      </c>
      <c r="AJ84" s="41" t="s">
        <v>352</v>
      </c>
      <c r="AK84" s="43" t="s">
        <v>142</v>
      </c>
      <c r="AL84" s="44" t="s">
        <v>24</v>
      </c>
      <c r="AM84" s="44" t="str">
        <f t="shared" si="0"/>
        <v>G4024UI418</v>
      </c>
      <c r="AN84" s="43" t="s">
        <v>140</v>
      </c>
      <c r="AO84" s="43" t="s">
        <v>140</v>
      </c>
      <c r="AP84" s="43"/>
      <c r="AQ84" s="43"/>
      <c r="AR84" s="43"/>
      <c r="AS84" s="43"/>
      <c r="AT84" s="43"/>
      <c r="AU84" s="43"/>
    </row>
    <row r="85" spans="1:48" ht="67.5" x14ac:dyDescent="0.25">
      <c r="A85" s="41" t="s">
        <v>372</v>
      </c>
      <c r="B85" s="41" t="s">
        <v>127</v>
      </c>
      <c r="C85" s="41"/>
      <c r="D85" s="41"/>
      <c r="E85" s="41" t="s">
        <v>23</v>
      </c>
      <c r="F85" s="41" t="s">
        <v>24</v>
      </c>
      <c r="G85" s="41" t="s">
        <v>24</v>
      </c>
      <c r="H85" s="41" t="s">
        <v>26</v>
      </c>
      <c r="I85" s="41" t="s">
        <v>128</v>
      </c>
      <c r="J85" s="41"/>
      <c r="K85" s="41">
        <v>50</v>
      </c>
      <c r="L85" s="41">
        <v>750000000</v>
      </c>
      <c r="M85" s="41" t="s">
        <v>350</v>
      </c>
      <c r="N85" s="41" t="s">
        <v>131</v>
      </c>
      <c r="O85" s="41" t="s">
        <v>132</v>
      </c>
      <c r="P85" s="41" t="s">
        <v>351</v>
      </c>
      <c r="Q85" s="41" t="s">
        <v>350</v>
      </c>
      <c r="R85" s="41"/>
      <c r="S85" s="41"/>
      <c r="T85" s="41"/>
      <c r="U85" s="41"/>
      <c r="V85" s="41" t="s">
        <v>134</v>
      </c>
      <c r="W85" s="41" t="s">
        <v>135</v>
      </c>
      <c r="X85" s="41">
        <v>0</v>
      </c>
      <c r="Y85" s="41">
        <v>100</v>
      </c>
      <c r="Z85" s="41">
        <v>0</v>
      </c>
      <c r="AA85" s="41"/>
      <c r="AB85" s="41" t="s">
        <v>136</v>
      </c>
      <c r="AC85" s="41">
        <v>0</v>
      </c>
      <c r="AD85" s="42">
        <v>0</v>
      </c>
      <c r="AE85" s="51">
        <v>161224</v>
      </c>
      <c r="AF85" s="42">
        <v>180570.88</v>
      </c>
      <c r="AG85" s="42">
        <v>0</v>
      </c>
      <c r="AH85" s="42">
        <v>0</v>
      </c>
      <c r="AI85" s="42">
        <v>0</v>
      </c>
      <c r="AJ85" s="41" t="s">
        <v>352</v>
      </c>
      <c r="AK85" s="43" t="s">
        <v>138</v>
      </c>
      <c r="AL85" s="44" t="s">
        <v>139</v>
      </c>
      <c r="AM85" s="44" t="str">
        <f t="shared" si="0"/>
        <v>G4024UJ127</v>
      </c>
      <c r="AN85" s="43" t="s">
        <v>140</v>
      </c>
      <c r="AO85" s="43" t="s">
        <v>140</v>
      </c>
      <c r="AP85" s="43"/>
      <c r="AQ85" s="43"/>
      <c r="AR85" s="43"/>
      <c r="AS85" s="43"/>
      <c r="AT85" s="43"/>
      <c r="AU85" s="43"/>
    </row>
    <row r="86" spans="1:48" ht="67.5" x14ac:dyDescent="0.25">
      <c r="A86" s="41" t="s">
        <v>373</v>
      </c>
      <c r="B86" s="41" t="s">
        <v>127</v>
      </c>
      <c r="C86" s="41"/>
      <c r="D86" s="41"/>
      <c r="E86" s="41" t="s">
        <v>23</v>
      </c>
      <c r="F86" s="41" t="s">
        <v>24</v>
      </c>
      <c r="G86" s="41" t="s">
        <v>24</v>
      </c>
      <c r="H86" s="41" t="s">
        <v>26</v>
      </c>
      <c r="I86" s="41" t="s">
        <v>128</v>
      </c>
      <c r="J86" s="41"/>
      <c r="K86" s="41">
        <v>50</v>
      </c>
      <c r="L86" s="41">
        <v>750000000</v>
      </c>
      <c r="M86" s="41" t="s">
        <v>350</v>
      </c>
      <c r="N86" s="41" t="s">
        <v>131</v>
      </c>
      <c r="O86" s="41" t="s">
        <v>132</v>
      </c>
      <c r="P86" s="41" t="s">
        <v>351</v>
      </c>
      <c r="Q86" s="41" t="s">
        <v>350</v>
      </c>
      <c r="R86" s="41"/>
      <c r="S86" s="41"/>
      <c r="T86" s="41"/>
      <c r="U86" s="41"/>
      <c r="V86" s="41" t="s">
        <v>134</v>
      </c>
      <c r="W86" s="41" t="s">
        <v>135</v>
      </c>
      <c r="X86" s="41">
        <v>0</v>
      </c>
      <c r="Y86" s="41">
        <v>100</v>
      </c>
      <c r="Z86" s="41">
        <v>0</v>
      </c>
      <c r="AA86" s="41"/>
      <c r="AB86" s="41" t="s">
        <v>136</v>
      </c>
      <c r="AC86" s="41">
        <v>0</v>
      </c>
      <c r="AD86" s="42">
        <v>0</v>
      </c>
      <c r="AE86" s="50">
        <v>77027.27</v>
      </c>
      <c r="AF86" s="42">
        <v>86270.54</v>
      </c>
      <c r="AG86" s="42">
        <v>0</v>
      </c>
      <c r="AH86" s="42">
        <v>0</v>
      </c>
      <c r="AI86" s="42">
        <v>0</v>
      </c>
      <c r="AJ86" s="41" t="s">
        <v>352</v>
      </c>
      <c r="AK86" s="43" t="s">
        <v>142</v>
      </c>
      <c r="AL86" s="44" t="s">
        <v>24</v>
      </c>
      <c r="AM86" s="44" t="str">
        <f t="shared" si="0"/>
        <v>G4024UJ418</v>
      </c>
      <c r="AN86" s="43" t="s">
        <v>140</v>
      </c>
      <c r="AO86" s="43" t="s">
        <v>140</v>
      </c>
      <c r="AP86" s="43"/>
      <c r="AQ86" s="43"/>
      <c r="AR86" s="43"/>
      <c r="AS86" s="43"/>
      <c r="AT86" s="43"/>
      <c r="AU86" s="43"/>
    </row>
    <row r="87" spans="1:48" s="49" customFormat="1" ht="67.5" x14ac:dyDescent="0.25">
      <c r="A87" s="45" t="s">
        <v>374</v>
      </c>
      <c r="B87" s="45" t="s">
        <v>127</v>
      </c>
      <c r="C87" s="45"/>
      <c r="D87" s="45"/>
      <c r="E87" s="45" t="s">
        <v>23</v>
      </c>
      <c r="F87" s="45" t="s">
        <v>24</v>
      </c>
      <c r="G87" s="45" t="s">
        <v>24</v>
      </c>
      <c r="H87" s="45" t="s">
        <v>26</v>
      </c>
      <c r="I87" s="45" t="s">
        <v>128</v>
      </c>
      <c r="J87" s="45"/>
      <c r="K87" s="45">
        <v>50</v>
      </c>
      <c r="L87" s="45">
        <v>750000000</v>
      </c>
      <c r="M87" s="45" t="s">
        <v>350</v>
      </c>
      <c r="N87" s="45" t="s">
        <v>131</v>
      </c>
      <c r="O87" s="45" t="s">
        <v>132</v>
      </c>
      <c r="P87" s="45" t="s">
        <v>351</v>
      </c>
      <c r="Q87" s="45" t="s">
        <v>350</v>
      </c>
      <c r="R87" s="45"/>
      <c r="S87" s="45"/>
      <c r="T87" s="45"/>
      <c r="U87" s="45"/>
      <c r="V87" s="45" t="s">
        <v>134</v>
      </c>
      <c r="W87" s="45" t="s">
        <v>135</v>
      </c>
      <c r="X87" s="45">
        <v>0</v>
      </c>
      <c r="Y87" s="45">
        <v>100</v>
      </c>
      <c r="Z87" s="45">
        <v>0</v>
      </c>
      <c r="AA87" s="45"/>
      <c r="AB87" s="45" t="s">
        <v>136</v>
      </c>
      <c r="AC87" s="45">
        <v>0</v>
      </c>
      <c r="AD87" s="46">
        <v>0</v>
      </c>
      <c r="AE87" s="46">
        <v>918160</v>
      </c>
      <c r="AF87" s="46">
        <v>1028339.2</v>
      </c>
      <c r="AG87" s="46">
        <v>0</v>
      </c>
      <c r="AH87" s="46">
        <v>0</v>
      </c>
      <c r="AI87" s="46">
        <v>0</v>
      </c>
      <c r="AJ87" s="45" t="s">
        <v>352</v>
      </c>
      <c r="AK87" s="47" t="s">
        <v>138</v>
      </c>
      <c r="AL87" s="48" t="s">
        <v>139</v>
      </c>
      <c r="AM87" s="44" t="str">
        <f t="shared" si="0"/>
        <v>G4024UK127</v>
      </c>
      <c r="AN87" s="47" t="s">
        <v>140</v>
      </c>
      <c r="AO87" s="47" t="s">
        <v>140</v>
      </c>
      <c r="AP87" s="47"/>
      <c r="AQ87" s="47"/>
      <c r="AR87" s="47"/>
      <c r="AS87" s="47"/>
      <c r="AT87" s="47"/>
      <c r="AU87" s="47"/>
    </row>
    <row r="88" spans="1:48" ht="67.5" x14ac:dyDescent="0.25">
      <c r="A88" s="41" t="s">
        <v>375</v>
      </c>
      <c r="B88" s="41" t="s">
        <v>127</v>
      </c>
      <c r="C88" s="41"/>
      <c r="D88" s="41"/>
      <c r="E88" s="41" t="s">
        <v>23</v>
      </c>
      <c r="F88" s="41" t="s">
        <v>24</v>
      </c>
      <c r="G88" s="41" t="s">
        <v>24</v>
      </c>
      <c r="H88" s="41" t="s">
        <v>26</v>
      </c>
      <c r="I88" s="41" t="s">
        <v>128</v>
      </c>
      <c r="J88" s="41"/>
      <c r="K88" s="41">
        <v>50</v>
      </c>
      <c r="L88" s="41">
        <v>750000000</v>
      </c>
      <c r="M88" s="41" t="s">
        <v>350</v>
      </c>
      <c r="N88" s="41" t="s">
        <v>131</v>
      </c>
      <c r="O88" s="41" t="s">
        <v>132</v>
      </c>
      <c r="P88" s="41" t="s">
        <v>351</v>
      </c>
      <c r="Q88" s="41" t="s">
        <v>350</v>
      </c>
      <c r="R88" s="41"/>
      <c r="S88" s="41"/>
      <c r="T88" s="41"/>
      <c r="U88" s="41"/>
      <c r="V88" s="41" t="s">
        <v>134</v>
      </c>
      <c r="W88" s="41" t="s">
        <v>135</v>
      </c>
      <c r="X88" s="41">
        <v>0</v>
      </c>
      <c r="Y88" s="41">
        <v>100</v>
      </c>
      <c r="Z88" s="41">
        <v>0</v>
      </c>
      <c r="AA88" s="41"/>
      <c r="AB88" s="41" t="s">
        <v>136</v>
      </c>
      <c r="AC88" s="41">
        <v>0</v>
      </c>
      <c r="AD88" s="42">
        <v>0</v>
      </c>
      <c r="AE88" s="50">
        <v>5632.8</v>
      </c>
      <c r="AF88" s="42">
        <v>6308.74</v>
      </c>
      <c r="AG88" s="42">
        <v>0</v>
      </c>
      <c r="AH88" s="42">
        <v>0</v>
      </c>
      <c r="AI88" s="42">
        <v>0</v>
      </c>
      <c r="AJ88" s="41" t="s">
        <v>352</v>
      </c>
      <c r="AK88" s="43" t="s">
        <v>142</v>
      </c>
      <c r="AL88" s="44" t="s">
        <v>24</v>
      </c>
      <c r="AM88" s="44" t="str">
        <f t="shared" si="0"/>
        <v>G4024UK418</v>
      </c>
      <c r="AN88" s="43" t="s">
        <v>140</v>
      </c>
      <c r="AO88" s="43" t="s">
        <v>140</v>
      </c>
      <c r="AP88" s="43"/>
      <c r="AQ88" s="43"/>
      <c r="AR88" s="43"/>
      <c r="AS88" s="43"/>
      <c r="AT88" s="43"/>
      <c r="AU88" s="43"/>
    </row>
    <row r="89" spans="1:48" ht="67.5" x14ac:dyDescent="0.25">
      <c r="A89" s="41" t="s">
        <v>376</v>
      </c>
      <c r="B89" s="41" t="s">
        <v>127</v>
      </c>
      <c r="C89" s="41"/>
      <c r="D89" s="41"/>
      <c r="E89" s="41" t="s">
        <v>23</v>
      </c>
      <c r="F89" s="41" t="s">
        <v>24</v>
      </c>
      <c r="G89" s="41" t="s">
        <v>24</v>
      </c>
      <c r="H89" s="41" t="s">
        <v>26</v>
      </c>
      <c r="I89" s="41" t="s">
        <v>128</v>
      </c>
      <c r="J89" s="41"/>
      <c r="K89" s="41">
        <v>50</v>
      </c>
      <c r="L89" s="41">
        <v>750000000</v>
      </c>
      <c r="M89" s="41" t="s">
        <v>350</v>
      </c>
      <c r="N89" s="41" t="s">
        <v>131</v>
      </c>
      <c r="O89" s="41" t="s">
        <v>132</v>
      </c>
      <c r="P89" s="41" t="s">
        <v>351</v>
      </c>
      <c r="Q89" s="41" t="s">
        <v>350</v>
      </c>
      <c r="R89" s="41"/>
      <c r="S89" s="41"/>
      <c r="T89" s="41"/>
      <c r="U89" s="41"/>
      <c r="V89" s="41" t="s">
        <v>134</v>
      </c>
      <c r="W89" s="41" t="s">
        <v>135</v>
      </c>
      <c r="X89" s="41">
        <v>0</v>
      </c>
      <c r="Y89" s="41">
        <v>100</v>
      </c>
      <c r="Z89" s="41">
        <v>0</v>
      </c>
      <c r="AA89" s="41"/>
      <c r="AB89" s="41" t="s">
        <v>136</v>
      </c>
      <c r="AC89" s="41">
        <v>0</v>
      </c>
      <c r="AD89" s="42">
        <v>0</v>
      </c>
      <c r="AE89" s="42">
        <v>774510</v>
      </c>
      <c r="AF89" s="42">
        <v>867451.2</v>
      </c>
      <c r="AG89" s="42">
        <v>0</v>
      </c>
      <c r="AH89" s="42">
        <v>0</v>
      </c>
      <c r="AI89" s="42">
        <v>0</v>
      </c>
      <c r="AJ89" s="41" t="s">
        <v>352</v>
      </c>
      <c r="AK89" s="43" t="s">
        <v>138</v>
      </c>
      <c r="AL89" s="44" t="s">
        <v>139</v>
      </c>
      <c r="AM89" s="44" t="str">
        <f t="shared" si="0"/>
        <v>G4024UL127</v>
      </c>
      <c r="AN89" s="43" t="s">
        <v>140</v>
      </c>
      <c r="AO89" s="43" t="s">
        <v>140</v>
      </c>
      <c r="AP89" s="43"/>
      <c r="AQ89" s="43"/>
      <c r="AR89" s="43"/>
      <c r="AS89" s="43"/>
      <c r="AT89" s="43"/>
      <c r="AU89" s="43"/>
    </row>
    <row r="90" spans="1:48" ht="67.5" x14ac:dyDescent="0.25">
      <c r="A90" s="41" t="s">
        <v>377</v>
      </c>
      <c r="B90" s="41" t="s">
        <v>127</v>
      </c>
      <c r="C90" s="41"/>
      <c r="D90" s="41"/>
      <c r="E90" s="41" t="s">
        <v>23</v>
      </c>
      <c r="F90" s="41" t="s">
        <v>24</v>
      </c>
      <c r="G90" s="41" t="s">
        <v>24</v>
      </c>
      <c r="H90" s="41" t="s">
        <v>26</v>
      </c>
      <c r="I90" s="41" t="s">
        <v>128</v>
      </c>
      <c r="J90" s="41"/>
      <c r="K90" s="41">
        <v>50</v>
      </c>
      <c r="L90" s="41">
        <v>750000000</v>
      </c>
      <c r="M90" s="41" t="s">
        <v>350</v>
      </c>
      <c r="N90" s="41" t="s">
        <v>131</v>
      </c>
      <c r="O90" s="41" t="s">
        <v>132</v>
      </c>
      <c r="P90" s="41" t="s">
        <v>351</v>
      </c>
      <c r="Q90" s="41" t="s">
        <v>350</v>
      </c>
      <c r="R90" s="41"/>
      <c r="S90" s="41"/>
      <c r="T90" s="41"/>
      <c r="U90" s="41"/>
      <c r="V90" s="41" t="s">
        <v>134</v>
      </c>
      <c r="W90" s="41" t="s">
        <v>135</v>
      </c>
      <c r="X90" s="41">
        <v>0</v>
      </c>
      <c r="Y90" s="41">
        <v>100</v>
      </c>
      <c r="Z90" s="41">
        <v>0</v>
      </c>
      <c r="AA90" s="41"/>
      <c r="AB90" s="41" t="s">
        <v>136</v>
      </c>
      <c r="AC90" s="41">
        <v>0</v>
      </c>
      <c r="AD90" s="42">
        <v>0</v>
      </c>
      <c r="AE90" s="50">
        <v>33796.800000000003</v>
      </c>
      <c r="AF90" s="42">
        <v>37852.42</v>
      </c>
      <c r="AG90" s="42">
        <v>0</v>
      </c>
      <c r="AH90" s="42">
        <v>0</v>
      </c>
      <c r="AI90" s="42">
        <v>0</v>
      </c>
      <c r="AJ90" s="41" t="s">
        <v>352</v>
      </c>
      <c r="AK90" s="43" t="s">
        <v>142</v>
      </c>
      <c r="AL90" s="44" t="s">
        <v>24</v>
      </c>
      <c r="AM90" s="44" t="str">
        <f t="shared" si="0"/>
        <v>G4024UL418</v>
      </c>
      <c r="AN90" s="43" t="s">
        <v>140</v>
      </c>
      <c r="AO90" s="43" t="s">
        <v>140</v>
      </c>
      <c r="AP90" s="43"/>
      <c r="AQ90" s="43"/>
      <c r="AR90" s="43"/>
      <c r="AS90" s="43"/>
      <c r="AT90" s="43"/>
      <c r="AU90" s="43"/>
    </row>
    <row r="91" spans="1:48" ht="67.5" x14ac:dyDescent="0.25">
      <c r="A91" s="41" t="s">
        <v>378</v>
      </c>
      <c r="B91" s="41" t="s">
        <v>127</v>
      </c>
      <c r="C91" s="41"/>
      <c r="D91" s="41"/>
      <c r="E91" s="41" t="s">
        <v>23</v>
      </c>
      <c r="F91" s="41" t="s">
        <v>24</v>
      </c>
      <c r="G91" s="41" t="s">
        <v>24</v>
      </c>
      <c r="H91" s="41" t="s">
        <v>26</v>
      </c>
      <c r="I91" s="41" t="s">
        <v>128</v>
      </c>
      <c r="J91" s="41"/>
      <c r="K91" s="41">
        <v>50</v>
      </c>
      <c r="L91" s="41">
        <v>750000000</v>
      </c>
      <c r="M91" s="41" t="s">
        <v>350</v>
      </c>
      <c r="N91" s="41" t="s">
        <v>131</v>
      </c>
      <c r="O91" s="41" t="s">
        <v>132</v>
      </c>
      <c r="P91" s="41" t="s">
        <v>351</v>
      </c>
      <c r="Q91" s="41" t="s">
        <v>350</v>
      </c>
      <c r="R91" s="41"/>
      <c r="S91" s="41"/>
      <c r="T91" s="41"/>
      <c r="U91" s="41"/>
      <c r="V91" s="41" t="s">
        <v>134</v>
      </c>
      <c r="W91" s="41" t="s">
        <v>135</v>
      </c>
      <c r="X91" s="41">
        <v>0</v>
      </c>
      <c r="Y91" s="41">
        <v>100</v>
      </c>
      <c r="Z91" s="41">
        <v>0</v>
      </c>
      <c r="AA91" s="41"/>
      <c r="AB91" s="41" t="s">
        <v>136</v>
      </c>
      <c r="AC91" s="41">
        <v>0</v>
      </c>
      <c r="AD91" s="42">
        <v>0</v>
      </c>
      <c r="AE91" s="51">
        <v>1009210</v>
      </c>
      <c r="AF91" s="42">
        <v>1130315.2</v>
      </c>
      <c r="AG91" s="42">
        <v>0</v>
      </c>
      <c r="AH91" s="42">
        <v>0</v>
      </c>
      <c r="AI91" s="42">
        <v>0</v>
      </c>
      <c r="AJ91" s="41" t="s">
        <v>352</v>
      </c>
      <c r="AK91" s="43" t="s">
        <v>138</v>
      </c>
      <c r="AL91" s="44" t="s">
        <v>139</v>
      </c>
      <c r="AM91" s="44" t="str">
        <f t="shared" si="0"/>
        <v>G4024UM127</v>
      </c>
      <c r="AN91" s="43" t="s">
        <v>140</v>
      </c>
      <c r="AO91" s="43" t="s">
        <v>140</v>
      </c>
      <c r="AP91" s="43"/>
      <c r="AQ91" s="43"/>
      <c r="AR91" s="43"/>
      <c r="AS91" s="43"/>
      <c r="AT91" s="43"/>
      <c r="AU91" s="43"/>
    </row>
    <row r="92" spans="1:48" ht="67.5" x14ac:dyDescent="0.25">
      <c r="A92" s="41" t="s">
        <v>379</v>
      </c>
      <c r="B92" s="41" t="s">
        <v>127</v>
      </c>
      <c r="C92" s="41"/>
      <c r="D92" s="41"/>
      <c r="E92" s="41" t="s">
        <v>23</v>
      </c>
      <c r="F92" s="41" t="s">
        <v>24</v>
      </c>
      <c r="G92" s="41" t="s">
        <v>24</v>
      </c>
      <c r="H92" s="41" t="s">
        <v>26</v>
      </c>
      <c r="I92" s="41" t="s">
        <v>128</v>
      </c>
      <c r="J92" s="41"/>
      <c r="K92" s="41">
        <v>50</v>
      </c>
      <c r="L92" s="41">
        <v>750000000</v>
      </c>
      <c r="M92" s="41" t="s">
        <v>350</v>
      </c>
      <c r="N92" s="41" t="s">
        <v>131</v>
      </c>
      <c r="O92" s="41" t="s">
        <v>132</v>
      </c>
      <c r="P92" s="41" t="s">
        <v>351</v>
      </c>
      <c r="Q92" s="41" t="s">
        <v>350</v>
      </c>
      <c r="R92" s="41"/>
      <c r="S92" s="41"/>
      <c r="T92" s="41"/>
      <c r="U92" s="41"/>
      <c r="V92" s="41" t="s">
        <v>134</v>
      </c>
      <c r="W92" s="41" t="s">
        <v>135</v>
      </c>
      <c r="X92" s="41">
        <v>0</v>
      </c>
      <c r="Y92" s="41">
        <v>100</v>
      </c>
      <c r="Z92" s="41">
        <v>0</v>
      </c>
      <c r="AA92" s="41"/>
      <c r="AB92" s="41" t="s">
        <v>136</v>
      </c>
      <c r="AC92" s="41">
        <v>0</v>
      </c>
      <c r="AD92" s="42">
        <v>0</v>
      </c>
      <c r="AE92" s="50">
        <v>84492</v>
      </c>
      <c r="AF92" s="42">
        <v>94631.039999999994</v>
      </c>
      <c r="AG92" s="42">
        <v>0</v>
      </c>
      <c r="AH92" s="42">
        <v>0</v>
      </c>
      <c r="AI92" s="42">
        <v>0</v>
      </c>
      <c r="AJ92" s="41" t="s">
        <v>352</v>
      </c>
      <c r="AK92" s="43" t="s">
        <v>142</v>
      </c>
      <c r="AL92" s="44" t="s">
        <v>24</v>
      </c>
      <c r="AM92" s="44" t="str">
        <f t="shared" si="0"/>
        <v>G4024UM418</v>
      </c>
      <c r="AN92" s="43" t="s">
        <v>140</v>
      </c>
      <c r="AO92" s="43" t="s">
        <v>140</v>
      </c>
      <c r="AP92" s="43"/>
      <c r="AQ92" s="43"/>
      <c r="AR92" s="43"/>
      <c r="AS92" s="43"/>
      <c r="AT92" s="43"/>
      <c r="AU92" s="43"/>
    </row>
    <row r="93" spans="1:48" ht="67.5" x14ac:dyDescent="0.25">
      <c r="A93" s="41" t="s">
        <v>380</v>
      </c>
      <c r="B93" s="41" t="s">
        <v>127</v>
      </c>
      <c r="C93" s="41"/>
      <c r="D93" s="41"/>
      <c r="E93" s="41" t="s">
        <v>23</v>
      </c>
      <c r="F93" s="41" t="s">
        <v>24</v>
      </c>
      <c r="G93" s="41" t="s">
        <v>24</v>
      </c>
      <c r="H93" s="41" t="s">
        <v>26</v>
      </c>
      <c r="I93" s="41" t="s">
        <v>128</v>
      </c>
      <c r="J93" s="41"/>
      <c r="K93" s="41">
        <v>50</v>
      </c>
      <c r="L93" s="41">
        <v>750000000</v>
      </c>
      <c r="M93" s="41" t="s">
        <v>350</v>
      </c>
      <c r="N93" s="41" t="s">
        <v>131</v>
      </c>
      <c r="O93" s="41" t="s">
        <v>132</v>
      </c>
      <c r="P93" s="41" t="s">
        <v>351</v>
      </c>
      <c r="Q93" s="41" t="s">
        <v>350</v>
      </c>
      <c r="R93" s="41"/>
      <c r="S93" s="41"/>
      <c r="T93" s="41"/>
      <c r="U93" s="41"/>
      <c r="V93" s="41" t="s">
        <v>134</v>
      </c>
      <c r="W93" s="41" t="s">
        <v>135</v>
      </c>
      <c r="X93" s="41">
        <v>0</v>
      </c>
      <c r="Y93" s="41">
        <v>100</v>
      </c>
      <c r="Z93" s="41">
        <v>0</v>
      </c>
      <c r="AA93" s="41"/>
      <c r="AB93" s="41" t="s">
        <v>136</v>
      </c>
      <c r="AC93" s="41">
        <v>0</v>
      </c>
      <c r="AD93" s="42">
        <v>0</v>
      </c>
      <c r="AE93" s="51">
        <v>1151600</v>
      </c>
      <c r="AF93" s="42">
        <v>1289792</v>
      </c>
      <c r="AG93" s="42">
        <v>0</v>
      </c>
      <c r="AH93" s="42">
        <v>0</v>
      </c>
      <c r="AI93" s="42">
        <v>0</v>
      </c>
      <c r="AJ93" s="41" t="s">
        <v>352</v>
      </c>
      <c r="AK93" s="43" t="s">
        <v>138</v>
      </c>
      <c r="AL93" s="44" t="s">
        <v>139</v>
      </c>
      <c r="AM93" s="44" t="str">
        <f t="shared" si="0"/>
        <v>G4024UN127</v>
      </c>
      <c r="AN93" s="43" t="s">
        <v>140</v>
      </c>
      <c r="AO93" s="43" t="s">
        <v>140</v>
      </c>
      <c r="AP93" s="43"/>
      <c r="AQ93" s="43"/>
      <c r="AR93" s="43"/>
      <c r="AS93" s="43"/>
      <c r="AT93" s="43"/>
      <c r="AU93" s="43"/>
    </row>
    <row r="94" spans="1:48" ht="67.5" x14ac:dyDescent="0.25">
      <c r="A94" s="41" t="s">
        <v>381</v>
      </c>
      <c r="B94" s="41" t="s">
        <v>127</v>
      </c>
      <c r="C94" s="41"/>
      <c r="D94" s="41"/>
      <c r="E94" s="41" t="s">
        <v>23</v>
      </c>
      <c r="F94" s="41" t="s">
        <v>24</v>
      </c>
      <c r="G94" s="41" t="s">
        <v>24</v>
      </c>
      <c r="H94" s="41" t="s">
        <v>26</v>
      </c>
      <c r="I94" s="41" t="s">
        <v>128</v>
      </c>
      <c r="J94" s="41"/>
      <c r="K94" s="41">
        <v>50</v>
      </c>
      <c r="L94" s="41">
        <v>750000000</v>
      </c>
      <c r="M94" s="41" t="s">
        <v>350</v>
      </c>
      <c r="N94" s="41" t="s">
        <v>131</v>
      </c>
      <c r="O94" s="41" t="s">
        <v>132</v>
      </c>
      <c r="P94" s="41" t="s">
        <v>351</v>
      </c>
      <c r="Q94" s="41" t="s">
        <v>350</v>
      </c>
      <c r="R94" s="41"/>
      <c r="S94" s="41"/>
      <c r="T94" s="41"/>
      <c r="U94" s="41"/>
      <c r="V94" s="41" t="s">
        <v>134</v>
      </c>
      <c r="W94" s="41" t="s">
        <v>135</v>
      </c>
      <c r="X94" s="41">
        <v>0</v>
      </c>
      <c r="Y94" s="41">
        <v>100</v>
      </c>
      <c r="Z94" s="41">
        <v>0</v>
      </c>
      <c r="AA94" s="41"/>
      <c r="AB94" s="41" t="s">
        <v>136</v>
      </c>
      <c r="AC94" s="41">
        <v>0</v>
      </c>
      <c r="AD94" s="42">
        <v>0</v>
      </c>
      <c r="AE94" s="51">
        <v>1842560</v>
      </c>
      <c r="AF94" s="42">
        <v>2063667.2</v>
      </c>
      <c r="AG94" s="42">
        <v>0</v>
      </c>
      <c r="AH94" s="42">
        <v>0</v>
      </c>
      <c r="AI94" s="42">
        <v>0</v>
      </c>
      <c r="AJ94" s="41" t="s">
        <v>352</v>
      </c>
      <c r="AK94" s="43" t="s">
        <v>138</v>
      </c>
      <c r="AL94" s="44" t="s">
        <v>139</v>
      </c>
      <c r="AM94" s="44" t="str">
        <f t="shared" si="0"/>
        <v>G4024UO127</v>
      </c>
      <c r="AN94" s="43" t="s">
        <v>140</v>
      </c>
      <c r="AO94" s="43" t="s">
        <v>140</v>
      </c>
      <c r="AP94" s="43"/>
      <c r="AQ94" s="43"/>
      <c r="AR94" s="43"/>
      <c r="AS94" s="43"/>
      <c r="AT94" s="43"/>
      <c r="AU94" s="43"/>
    </row>
    <row r="95" spans="1:48" ht="67.5" x14ac:dyDescent="0.25">
      <c r="A95" s="41" t="s">
        <v>382</v>
      </c>
      <c r="B95" s="41" t="s">
        <v>127</v>
      </c>
      <c r="C95" s="41"/>
      <c r="D95" s="41"/>
      <c r="E95" s="41" t="s">
        <v>23</v>
      </c>
      <c r="F95" s="41" t="s">
        <v>24</v>
      </c>
      <c r="G95" s="41" t="s">
        <v>24</v>
      </c>
      <c r="H95" s="41" t="s">
        <v>26</v>
      </c>
      <c r="I95" s="41" t="s">
        <v>128</v>
      </c>
      <c r="J95" s="41"/>
      <c r="K95" s="41">
        <v>50</v>
      </c>
      <c r="L95" s="41">
        <v>750000000</v>
      </c>
      <c r="M95" s="41" t="s">
        <v>350</v>
      </c>
      <c r="N95" s="41" t="s">
        <v>131</v>
      </c>
      <c r="O95" s="41" t="s">
        <v>132</v>
      </c>
      <c r="P95" s="41" t="s">
        <v>351</v>
      </c>
      <c r="Q95" s="41" t="s">
        <v>350</v>
      </c>
      <c r="R95" s="41"/>
      <c r="S95" s="41"/>
      <c r="T95" s="41"/>
      <c r="U95" s="41"/>
      <c r="V95" s="41" t="s">
        <v>134</v>
      </c>
      <c r="W95" s="41" t="s">
        <v>135</v>
      </c>
      <c r="X95" s="41">
        <v>0</v>
      </c>
      <c r="Y95" s="41">
        <v>100</v>
      </c>
      <c r="Z95" s="41">
        <v>0</v>
      </c>
      <c r="AA95" s="41"/>
      <c r="AB95" s="41" t="s">
        <v>136</v>
      </c>
      <c r="AC95" s="41">
        <v>0</v>
      </c>
      <c r="AD95" s="42">
        <v>0</v>
      </c>
      <c r="AE95" s="51">
        <v>518220</v>
      </c>
      <c r="AF95" s="42">
        <v>580406.4</v>
      </c>
      <c r="AG95" s="42">
        <v>0</v>
      </c>
      <c r="AH95" s="42">
        <v>0</v>
      </c>
      <c r="AI95" s="42">
        <v>0</v>
      </c>
      <c r="AJ95" s="41" t="s">
        <v>352</v>
      </c>
      <c r="AK95" s="43" t="s">
        <v>138</v>
      </c>
      <c r="AL95" s="44" t="s">
        <v>139</v>
      </c>
      <c r="AM95" s="44" t="str">
        <f t="shared" si="0"/>
        <v>G4024UP127</v>
      </c>
      <c r="AN95" s="43" t="s">
        <v>140</v>
      </c>
      <c r="AO95" s="43" t="s">
        <v>140</v>
      </c>
      <c r="AP95" s="43"/>
      <c r="AQ95" s="43"/>
      <c r="AR95" s="43"/>
      <c r="AS95" s="43"/>
      <c r="AT95" s="43"/>
      <c r="AU95" s="43"/>
    </row>
    <row r="96" spans="1:48" ht="67.5" x14ac:dyDescent="0.25">
      <c r="A96" s="41" t="s">
        <v>383</v>
      </c>
      <c r="B96" s="41" t="s">
        <v>127</v>
      </c>
      <c r="C96" s="41"/>
      <c r="D96" s="41"/>
      <c r="E96" s="41" t="s">
        <v>23</v>
      </c>
      <c r="F96" s="41" t="s">
        <v>24</v>
      </c>
      <c r="G96" s="41" t="s">
        <v>24</v>
      </c>
      <c r="H96" s="41" t="s">
        <v>26</v>
      </c>
      <c r="I96" s="41" t="s">
        <v>128</v>
      </c>
      <c r="J96" s="41"/>
      <c r="K96" s="41">
        <v>50</v>
      </c>
      <c r="L96" s="41">
        <v>750000000</v>
      </c>
      <c r="M96" s="41" t="s">
        <v>350</v>
      </c>
      <c r="N96" s="41" t="s">
        <v>131</v>
      </c>
      <c r="O96" s="41" t="s">
        <v>132</v>
      </c>
      <c r="P96" s="41" t="s">
        <v>351</v>
      </c>
      <c r="Q96" s="41" t="s">
        <v>350</v>
      </c>
      <c r="R96" s="41"/>
      <c r="S96" s="41"/>
      <c r="T96" s="41"/>
      <c r="U96" s="41"/>
      <c r="V96" s="41" t="s">
        <v>134</v>
      </c>
      <c r="W96" s="41" t="s">
        <v>135</v>
      </c>
      <c r="X96" s="41">
        <v>0</v>
      </c>
      <c r="Y96" s="41">
        <v>100</v>
      </c>
      <c r="Z96" s="41">
        <v>0</v>
      </c>
      <c r="AA96" s="41"/>
      <c r="AB96" s="41" t="s">
        <v>136</v>
      </c>
      <c r="AC96" s="41">
        <v>0</v>
      </c>
      <c r="AD96" s="42">
        <v>0</v>
      </c>
      <c r="AE96" s="51">
        <v>1727400</v>
      </c>
      <c r="AF96" s="42">
        <v>1934688</v>
      </c>
      <c r="AG96" s="42">
        <v>0</v>
      </c>
      <c r="AH96" s="42">
        <v>0</v>
      </c>
      <c r="AI96" s="42">
        <v>0</v>
      </c>
      <c r="AJ96" s="41" t="s">
        <v>352</v>
      </c>
      <c r="AK96" s="43" t="s">
        <v>138</v>
      </c>
      <c r="AL96" s="44" t="s">
        <v>139</v>
      </c>
      <c r="AM96" s="44" t="str">
        <f t="shared" si="0"/>
        <v>G4024UQ127</v>
      </c>
      <c r="AN96" s="43" t="s">
        <v>140</v>
      </c>
      <c r="AO96" s="43" t="s">
        <v>140</v>
      </c>
      <c r="AP96" s="43"/>
      <c r="AQ96" s="43"/>
      <c r="AR96" s="43"/>
      <c r="AS96" s="43"/>
      <c r="AT96" s="43"/>
      <c r="AU96" s="43"/>
    </row>
    <row r="98" spans="31:31" x14ac:dyDescent="0.25">
      <c r="AE98" s="53">
        <f>SUM(AE8:AE97)</f>
        <v>2155854166.2600007</v>
      </c>
    </row>
  </sheetData>
  <mergeCells count="41">
    <mergeCell ref="L4:L6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AH5:AH6"/>
    <mergeCell ref="AI5:AI6"/>
    <mergeCell ref="M4:M6"/>
    <mergeCell ref="N4:N6"/>
    <mergeCell ref="O4:O6"/>
    <mergeCell ref="P4:P6"/>
    <mergeCell ref="Q4:Q6"/>
    <mergeCell ref="R4:R6"/>
    <mergeCell ref="AJ4:AJ6"/>
    <mergeCell ref="AK4:AL4"/>
    <mergeCell ref="AM4:AU4"/>
    <mergeCell ref="S5:T5"/>
    <mergeCell ref="V5:W5"/>
    <mergeCell ref="AC5:AC6"/>
    <mergeCell ref="AD5:AD6"/>
    <mergeCell ref="AE5:AE6"/>
    <mergeCell ref="AF5:AF6"/>
    <mergeCell ref="AG5:AG6"/>
    <mergeCell ref="S4:W4"/>
    <mergeCell ref="X4:Z5"/>
    <mergeCell ref="AA4:AA6"/>
    <mergeCell ref="AB4:AB6"/>
    <mergeCell ref="AC4:AF4"/>
    <mergeCell ref="AG4:AI4"/>
    <mergeCell ref="AK5:AK6"/>
    <mergeCell ref="AL5:AL6"/>
    <mergeCell ref="AM5:AO5"/>
    <mergeCell ref="AP5:AR5"/>
    <mergeCell ref="AS5:AU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перечень ТРУ</vt:lpstr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Коканбекова Динара Турсынбекова</dc:creator>
  <cp:lastModifiedBy>Мурзабеков Назар Нурланович</cp:lastModifiedBy>
  <dcterms:created xsi:type="dcterms:W3CDTF">2023-12-12T16:14:56Z</dcterms:created>
  <dcterms:modified xsi:type="dcterms:W3CDTF">2024-12-30T07:24:42Z</dcterms:modified>
</cp:coreProperties>
</file>